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codeName="ThisWorkbook" autoCompressPictures="0"/>
  <bookViews>
    <workbookView xWindow="-12" yWindow="-12" windowWidth="16488" windowHeight="9168" tabRatio="675" firstSheet="1" activeTab="2"/>
  </bookViews>
  <sheets>
    <sheet name="Revision" sheetId="1" state="hidden" r:id="rId1"/>
    <sheet name="Instructions" sheetId="2" r:id="rId2"/>
    <sheet name="Declaration" sheetId="4" r:id="rId3"/>
    <sheet name="Smelter List" sheetId="5" r:id="rId4"/>
    <sheet name="Product List" sheetId="11" r:id="rId5"/>
  </sheets>
  <definedNames>
    <definedName name="Gold">'Smelter List'!$G$1022:$G$1184</definedName>
    <definedName name="Metal">'Smelter List'!$F$1022:$F$1025</definedName>
    <definedName name="_xlnm.Print_Area" localSheetId="2">Declaration!$A$1:$K$79</definedName>
    <definedName name="_xlnm.Print_Area" localSheetId="1">Instructions!$A$1:$A$65</definedName>
    <definedName name="Tantalum">'Smelter List'!$G$1255:$G$1289</definedName>
    <definedName name="Tin">'Smelter List'!$G$1185:$G$1254</definedName>
    <definedName name="Tungsten">'Smelter List'!$G$1290:$G$1309</definedName>
    <definedName name="Z_81CF54B1_70AB_4A68_BB72_21925B5D4874_.wvu.Cols" localSheetId="2" hidden="1">Declaration!$M:$U</definedName>
    <definedName name="Z_81CF54B1_70AB_4A68_BB72_21925B5D4874_.wvu.Cols" localSheetId="1" hidden="1">Instructions!$I:$L</definedName>
    <definedName name="Z_81CF54B1_70AB_4A68_BB72_21925B5D4874_.wvu.Cols" localSheetId="3" hidden="1">'Smelter List'!$Q:$T</definedName>
  </definedNames>
  <calcPr calcId="124519"/>
  <customWorkbookViews>
    <customWorkbookView name="Connors, Jared M - Personal View" guid="{81CF54B1-70AB-4A68-BB72-21925B5D4874}" mergeInterval="0" personalView="1" maximized="1" xWindow="1" yWindow="1" windowWidth="1436" windowHeight="673" tabRatio="675" activeSheetId="4"/>
  </customWorkbookViews>
  <fileRecoveryPr repairLoad="1"/>
</workbook>
</file>

<file path=xl/calcChain.xml><?xml version="1.0" encoding="utf-8"?>
<calcChain xmlns="http://schemas.openxmlformats.org/spreadsheetml/2006/main">
  <c r="A43" i="2"/>
  <c r="A45"/>
  <c r="D6" i="5"/>
  <c r="E6"/>
  <c r="D7"/>
  <c r="A7" s="1"/>
  <c r="E7"/>
  <c r="D8"/>
  <c r="A8" s="1"/>
  <c r="E8"/>
  <c r="D9"/>
  <c r="A9" s="1"/>
  <c r="E9"/>
  <c r="D10"/>
  <c r="A10"/>
  <c r="E10"/>
  <c r="D11"/>
  <c r="A11" s="1"/>
  <c r="E11"/>
  <c r="D12"/>
  <c r="A12" s="1"/>
  <c r="E12"/>
  <c r="D13"/>
  <c r="A13" s="1"/>
  <c r="E13"/>
  <c r="D14"/>
  <c r="E14"/>
  <c r="D15"/>
  <c r="A15" s="1"/>
  <c r="E15"/>
  <c r="D16"/>
  <c r="A16" s="1"/>
  <c r="E16"/>
  <c r="D17"/>
  <c r="A17"/>
  <c r="E17"/>
  <c r="D18"/>
  <c r="A18"/>
  <c r="E18"/>
  <c r="D19"/>
  <c r="A19" s="1"/>
  <c r="E19"/>
  <c r="D20"/>
  <c r="A20" s="1"/>
  <c r="E20"/>
  <c r="D21"/>
  <c r="A21"/>
  <c r="E21"/>
  <c r="D22"/>
  <c r="E22"/>
  <c r="D23"/>
  <c r="A23" s="1"/>
  <c r="E23"/>
  <c r="D24"/>
  <c r="A24" s="1"/>
  <c r="E24"/>
  <c r="D25"/>
  <c r="A25"/>
  <c r="E25"/>
  <c r="D26"/>
  <c r="A26"/>
  <c r="E26"/>
  <c r="D27"/>
  <c r="A27" s="1"/>
  <c r="E27"/>
  <c r="D28"/>
  <c r="A28" s="1"/>
  <c r="E28"/>
  <c r="D29"/>
  <c r="A29"/>
  <c r="E29"/>
  <c r="D30"/>
  <c r="E30"/>
  <c r="D31"/>
  <c r="A31" s="1"/>
  <c r="E31"/>
  <c r="D32"/>
  <c r="A32" s="1"/>
  <c r="E32"/>
  <c r="D33"/>
  <c r="A33"/>
  <c r="E33"/>
  <c r="D34"/>
  <c r="A34" s="1"/>
  <c r="E34"/>
  <c r="D35"/>
  <c r="A35" s="1"/>
  <c r="E35"/>
  <c r="D36"/>
  <c r="A36" s="1"/>
  <c r="E36"/>
  <c r="D37"/>
  <c r="A37"/>
  <c r="E37"/>
  <c r="D38"/>
  <c r="E38"/>
  <c r="D39"/>
  <c r="A39" s="1"/>
  <c r="E39"/>
  <c r="D40"/>
  <c r="A40" s="1"/>
  <c r="E40"/>
  <c r="D41"/>
  <c r="A41" s="1"/>
  <c r="E41"/>
  <c r="D42"/>
  <c r="A42"/>
  <c r="E42"/>
  <c r="D43"/>
  <c r="A43" s="1"/>
  <c r="E43"/>
  <c r="D44"/>
  <c r="A44" s="1"/>
  <c r="E44"/>
  <c r="D45"/>
  <c r="A45" s="1"/>
  <c r="E45"/>
  <c r="D46"/>
  <c r="E46"/>
  <c r="D47"/>
  <c r="A47" s="1"/>
  <c r="E47"/>
  <c r="D48"/>
  <c r="A48" s="1"/>
  <c r="E48"/>
  <c r="D49"/>
  <c r="A49"/>
  <c r="E49"/>
  <c r="D50"/>
  <c r="A50"/>
  <c r="E50"/>
  <c r="D51"/>
  <c r="A51" s="1"/>
  <c r="E51"/>
  <c r="D52"/>
  <c r="A52" s="1"/>
  <c r="E52"/>
  <c r="D53"/>
  <c r="A53"/>
  <c r="E53"/>
  <c r="D54"/>
  <c r="E54"/>
  <c r="D55"/>
  <c r="A55" s="1"/>
  <c r="E55"/>
  <c r="D56"/>
  <c r="A56" s="1"/>
  <c r="E56"/>
  <c r="D57"/>
  <c r="A57"/>
  <c r="E57"/>
  <c r="D58"/>
  <c r="A58"/>
  <c r="E58"/>
  <c r="D59"/>
  <c r="A59" s="1"/>
  <c r="E59"/>
  <c r="D60"/>
  <c r="A60" s="1"/>
  <c r="E60"/>
  <c r="D61"/>
  <c r="A61"/>
  <c r="E61"/>
  <c r="D62"/>
  <c r="E62"/>
  <c r="D63"/>
  <c r="A63" s="1"/>
  <c r="E63"/>
  <c r="D64"/>
  <c r="A64" s="1"/>
  <c r="E64"/>
  <c r="D65"/>
  <c r="A65"/>
  <c r="E65"/>
  <c r="D66"/>
  <c r="A66" s="1"/>
  <c r="E66"/>
  <c r="D67"/>
  <c r="A67" s="1"/>
  <c r="E67"/>
  <c r="D68"/>
  <c r="A68" s="1"/>
  <c r="E68"/>
  <c r="D69"/>
  <c r="A69"/>
  <c r="E69"/>
  <c r="D70"/>
  <c r="E70"/>
  <c r="D71"/>
  <c r="A71" s="1"/>
  <c r="E71"/>
  <c r="D72"/>
  <c r="A72" s="1"/>
  <c r="E72"/>
  <c r="D73"/>
  <c r="A73" s="1"/>
  <c r="E73"/>
  <c r="D74"/>
  <c r="A74"/>
  <c r="E74"/>
  <c r="D75"/>
  <c r="A75" s="1"/>
  <c r="E75"/>
  <c r="D76"/>
  <c r="A76" s="1"/>
  <c r="E76"/>
  <c r="D77"/>
  <c r="A77" s="1"/>
  <c r="E77"/>
  <c r="D78"/>
  <c r="E78"/>
  <c r="D79"/>
  <c r="A79" s="1"/>
  <c r="E79"/>
  <c r="D80"/>
  <c r="A80" s="1"/>
  <c r="E80"/>
  <c r="D81"/>
  <c r="A81"/>
  <c r="E81"/>
  <c r="D82"/>
  <c r="A82"/>
  <c r="E82"/>
  <c r="D83"/>
  <c r="A83" s="1"/>
  <c r="E83"/>
  <c r="D84"/>
  <c r="A84" s="1"/>
  <c r="E84"/>
  <c r="D85"/>
  <c r="A85"/>
  <c r="E85"/>
  <c r="D86"/>
  <c r="E86"/>
  <c r="D87"/>
  <c r="A87" s="1"/>
  <c r="E87"/>
  <c r="D88"/>
  <c r="A88" s="1"/>
  <c r="E88"/>
  <c r="D89"/>
  <c r="A89"/>
  <c r="E89"/>
  <c r="D90"/>
  <c r="A90"/>
  <c r="E90"/>
  <c r="D91"/>
  <c r="A91" s="1"/>
  <c r="E91"/>
  <c r="D92"/>
  <c r="A92" s="1"/>
  <c r="E92"/>
  <c r="D93"/>
  <c r="A93"/>
  <c r="E93"/>
  <c r="D94"/>
  <c r="E94"/>
  <c r="D95"/>
  <c r="A95" s="1"/>
  <c r="E95"/>
  <c r="D96"/>
  <c r="A96" s="1"/>
  <c r="E96"/>
  <c r="D97"/>
  <c r="A97"/>
  <c r="E97"/>
  <c r="D98"/>
  <c r="A98" s="1"/>
  <c r="E98"/>
  <c r="D99"/>
  <c r="A99" s="1"/>
  <c r="E99"/>
  <c r="D100"/>
  <c r="A100" s="1"/>
  <c r="E100"/>
  <c r="D101"/>
  <c r="A101"/>
  <c r="E101"/>
  <c r="D102"/>
  <c r="E102"/>
  <c r="D103"/>
  <c r="A103" s="1"/>
  <c r="E103"/>
  <c r="D104"/>
  <c r="A104" s="1"/>
  <c r="E104"/>
  <c r="D105"/>
  <c r="A105" s="1"/>
  <c r="E105"/>
  <c r="D106"/>
  <c r="A106"/>
  <c r="E106"/>
  <c r="D107"/>
  <c r="A107" s="1"/>
  <c r="E107"/>
  <c r="D108"/>
  <c r="A108" s="1"/>
  <c r="E108"/>
  <c r="D109"/>
  <c r="A109" s="1"/>
  <c r="E109"/>
  <c r="D110"/>
  <c r="E110"/>
  <c r="D111"/>
  <c r="A111" s="1"/>
  <c r="E111"/>
  <c r="D112"/>
  <c r="A112" s="1"/>
  <c r="E112"/>
  <c r="D113"/>
  <c r="A113"/>
  <c r="E113"/>
  <c r="D114"/>
  <c r="A114" s="1"/>
  <c r="E114"/>
  <c r="D115"/>
  <c r="A115" s="1"/>
  <c r="E115"/>
  <c r="D116"/>
  <c r="A116" s="1"/>
  <c r="E116"/>
  <c r="D117"/>
  <c r="A117"/>
  <c r="E117"/>
  <c r="D118"/>
  <c r="E118"/>
  <c r="D119"/>
  <c r="A119" s="1"/>
  <c r="E119"/>
  <c r="D120"/>
  <c r="A120" s="1"/>
  <c r="E120"/>
  <c r="D121"/>
  <c r="A121"/>
  <c r="E121"/>
  <c r="D122"/>
  <c r="A122"/>
  <c r="E122"/>
  <c r="D123"/>
  <c r="A123" s="1"/>
  <c r="E123"/>
  <c r="D124"/>
  <c r="A124" s="1"/>
  <c r="E124"/>
  <c r="D125"/>
  <c r="A125"/>
  <c r="E125"/>
  <c r="D126"/>
  <c r="E126"/>
  <c r="D127"/>
  <c r="A127" s="1"/>
  <c r="E127"/>
  <c r="D128"/>
  <c r="A128" s="1"/>
  <c r="E128"/>
  <c r="D129"/>
  <c r="A129"/>
  <c r="E129"/>
  <c r="D130"/>
  <c r="A130" s="1"/>
  <c r="E130"/>
  <c r="D131"/>
  <c r="A131" s="1"/>
  <c r="E131"/>
  <c r="D132"/>
  <c r="A132" s="1"/>
  <c r="E132"/>
  <c r="D133"/>
  <c r="A133"/>
  <c r="E133"/>
  <c r="D134"/>
  <c r="E134"/>
  <c r="D135"/>
  <c r="A135" s="1"/>
  <c r="E135"/>
  <c r="D136"/>
  <c r="A136" s="1"/>
  <c r="E136"/>
  <c r="D137"/>
  <c r="A137" s="1"/>
  <c r="E137"/>
  <c r="D138"/>
  <c r="A138"/>
  <c r="E138"/>
  <c r="D139"/>
  <c r="A139" s="1"/>
  <c r="E139"/>
  <c r="D140"/>
  <c r="A140" s="1"/>
  <c r="E140"/>
  <c r="D141"/>
  <c r="A141" s="1"/>
  <c r="E141"/>
  <c r="D142"/>
  <c r="E142"/>
  <c r="D143"/>
  <c r="A143" s="1"/>
  <c r="E143"/>
  <c r="D144"/>
  <c r="A144" s="1"/>
  <c r="E144"/>
  <c r="D145"/>
  <c r="A145"/>
  <c r="E145"/>
  <c r="D146"/>
  <c r="A146"/>
  <c r="E146"/>
  <c r="D147"/>
  <c r="A147" s="1"/>
  <c r="E147"/>
  <c r="D148"/>
  <c r="A148" s="1"/>
  <c r="E148"/>
  <c r="D149"/>
  <c r="A149" s="1"/>
  <c r="E149"/>
  <c r="D150"/>
  <c r="E150"/>
  <c r="D151"/>
  <c r="A151" s="1"/>
  <c r="E151"/>
  <c r="D152"/>
  <c r="A152" s="1"/>
  <c r="E152"/>
  <c r="D153"/>
  <c r="A153"/>
  <c r="E153"/>
  <c r="D154"/>
  <c r="A154"/>
  <c r="E154"/>
  <c r="D155"/>
  <c r="A155" s="1"/>
  <c r="E155"/>
  <c r="D156"/>
  <c r="A156" s="1"/>
  <c r="E156"/>
  <c r="D157"/>
  <c r="A157"/>
  <c r="E157"/>
  <c r="D158"/>
  <c r="E158"/>
  <c r="D159"/>
  <c r="A159" s="1"/>
  <c r="E159"/>
  <c r="D160"/>
  <c r="A160" s="1"/>
  <c r="E160"/>
  <c r="D161"/>
  <c r="A161"/>
  <c r="E161"/>
  <c r="D162"/>
  <c r="A162" s="1"/>
  <c r="E162"/>
  <c r="D163"/>
  <c r="A163" s="1"/>
  <c r="E163"/>
  <c r="D164"/>
  <c r="A164" s="1"/>
  <c r="E164"/>
  <c r="D165"/>
  <c r="A165"/>
  <c r="E165"/>
  <c r="D166"/>
  <c r="E166"/>
  <c r="D167"/>
  <c r="A167" s="1"/>
  <c r="E167"/>
  <c r="D168"/>
  <c r="A168" s="1"/>
  <c r="E168"/>
  <c r="D169"/>
  <c r="A169" s="1"/>
  <c r="E169"/>
  <c r="D170"/>
  <c r="A170" s="1"/>
  <c r="E170"/>
  <c r="D171"/>
  <c r="A171" s="1"/>
  <c r="E171"/>
  <c r="D172"/>
  <c r="A172" s="1"/>
  <c r="E172"/>
  <c r="D173"/>
  <c r="A173"/>
  <c r="E173"/>
  <c r="D174"/>
  <c r="E174"/>
  <c r="D175"/>
  <c r="A175" s="1"/>
  <c r="E175"/>
  <c r="D176"/>
  <c r="A176" s="1"/>
  <c r="E176"/>
  <c r="D177"/>
  <c r="A177" s="1"/>
  <c r="E177"/>
  <c r="D178"/>
  <c r="A178"/>
  <c r="E178"/>
  <c r="D179"/>
  <c r="A179" s="1"/>
  <c r="E179"/>
  <c r="D180"/>
  <c r="A180" s="1"/>
  <c r="E180"/>
  <c r="D181"/>
  <c r="A181" s="1"/>
  <c r="E181"/>
  <c r="D182"/>
  <c r="E182"/>
  <c r="D183"/>
  <c r="A183" s="1"/>
  <c r="E183"/>
  <c r="D184"/>
  <c r="A184" s="1"/>
  <c r="E184"/>
  <c r="D185"/>
  <c r="A185"/>
  <c r="E185"/>
  <c r="D186"/>
  <c r="A186"/>
  <c r="E186"/>
  <c r="D187"/>
  <c r="A187" s="1"/>
  <c r="E187"/>
  <c r="D188"/>
  <c r="A188" s="1"/>
  <c r="E188"/>
  <c r="D189"/>
  <c r="A189"/>
  <c r="E189"/>
  <c r="D190"/>
  <c r="E190"/>
  <c r="D191"/>
  <c r="A191" s="1"/>
  <c r="E191"/>
  <c r="D192"/>
  <c r="A192" s="1"/>
  <c r="E192"/>
  <c r="D193"/>
  <c r="A193"/>
  <c r="E193"/>
  <c r="D194"/>
  <c r="A194"/>
  <c r="E194"/>
  <c r="D195"/>
  <c r="A195" s="1"/>
  <c r="E195"/>
  <c r="D196"/>
  <c r="A196" s="1"/>
  <c r="E196"/>
  <c r="D197"/>
  <c r="A197"/>
  <c r="E197"/>
  <c r="D198"/>
  <c r="E198"/>
  <c r="D199"/>
  <c r="A199" s="1"/>
  <c r="E199"/>
  <c r="D200"/>
  <c r="A200" s="1"/>
  <c r="E200"/>
  <c r="D201"/>
  <c r="A201"/>
  <c r="E201"/>
  <c r="D202"/>
  <c r="A202" s="1"/>
  <c r="E202"/>
  <c r="D203"/>
  <c r="A203" s="1"/>
  <c r="E203"/>
  <c r="D204"/>
  <c r="A204" s="1"/>
  <c r="E204"/>
  <c r="D205"/>
  <c r="A205"/>
  <c r="E205"/>
  <c r="D206"/>
  <c r="E206"/>
  <c r="D207"/>
  <c r="A207" s="1"/>
  <c r="E207"/>
  <c r="D208"/>
  <c r="A208" s="1"/>
  <c r="E208"/>
  <c r="D209"/>
  <c r="A209" s="1"/>
  <c r="E209"/>
  <c r="D210"/>
  <c r="A210"/>
  <c r="E210"/>
  <c r="D211"/>
  <c r="A211" s="1"/>
  <c r="E211"/>
  <c r="D212"/>
  <c r="A212" s="1"/>
  <c r="E212"/>
  <c r="D213"/>
  <c r="A213" s="1"/>
  <c r="E213"/>
  <c r="D214"/>
  <c r="E214"/>
  <c r="D215"/>
  <c r="A215" s="1"/>
  <c r="E215"/>
  <c r="D216"/>
  <c r="A216" s="1"/>
  <c r="E216"/>
  <c r="D217"/>
  <c r="A217"/>
  <c r="E217"/>
  <c r="D218"/>
  <c r="A218"/>
  <c r="E218"/>
  <c r="D219"/>
  <c r="A219" s="1"/>
  <c r="E219"/>
  <c r="D220"/>
  <c r="A220" s="1"/>
  <c r="E220"/>
  <c r="D221"/>
  <c r="A221"/>
  <c r="E221"/>
  <c r="D222"/>
  <c r="E222"/>
  <c r="D223"/>
  <c r="A223" s="1"/>
  <c r="E223"/>
  <c r="D224"/>
  <c r="A224" s="1"/>
  <c r="E224"/>
  <c r="D225"/>
  <c r="A225"/>
  <c r="E225"/>
  <c r="D226"/>
  <c r="A226"/>
  <c r="E226"/>
  <c r="D227"/>
  <c r="A227" s="1"/>
  <c r="E227"/>
  <c r="D228"/>
  <c r="A228" s="1"/>
  <c r="E228"/>
  <c r="D229"/>
  <c r="A229"/>
  <c r="E229"/>
  <c r="D230"/>
  <c r="E230"/>
  <c r="D231"/>
  <c r="A231" s="1"/>
  <c r="E231"/>
  <c r="D232"/>
  <c r="A232" s="1"/>
  <c r="E232"/>
  <c r="D233"/>
  <c r="A233"/>
  <c r="E233"/>
  <c r="D234"/>
  <c r="A234" s="1"/>
  <c r="E234"/>
  <c r="D235"/>
  <c r="A235" s="1"/>
  <c r="E235"/>
  <c r="D236"/>
  <c r="A236" s="1"/>
  <c r="E236"/>
  <c r="D237"/>
  <c r="A237"/>
  <c r="E237"/>
  <c r="D238"/>
  <c r="A238" s="1"/>
  <c r="E238"/>
  <c r="D239"/>
  <c r="A239" s="1"/>
  <c r="E239"/>
  <c r="D240"/>
  <c r="A240" s="1"/>
  <c r="E240"/>
  <c r="D241"/>
  <c r="A241"/>
  <c r="E241"/>
  <c r="D242"/>
  <c r="A242" s="1"/>
  <c r="E242"/>
  <c r="D243"/>
  <c r="A243" s="1"/>
  <c r="E243"/>
  <c r="D244"/>
  <c r="A244" s="1"/>
  <c r="E244"/>
  <c r="D245"/>
  <c r="A245"/>
  <c r="E245"/>
  <c r="D246"/>
  <c r="E246"/>
  <c r="D247"/>
  <c r="A247" s="1"/>
  <c r="E247"/>
  <c r="D248"/>
  <c r="A248" s="1"/>
  <c r="E248"/>
  <c r="D249"/>
  <c r="A249" s="1"/>
  <c r="E249"/>
  <c r="D250"/>
  <c r="A250"/>
  <c r="E250"/>
  <c r="D251"/>
  <c r="A251" s="1"/>
  <c r="E251"/>
  <c r="D252"/>
  <c r="A252" s="1"/>
  <c r="E252"/>
  <c r="D253"/>
  <c r="A253" s="1"/>
  <c r="E253"/>
  <c r="D254"/>
  <c r="A254"/>
  <c r="E254"/>
  <c r="D255"/>
  <c r="A255" s="1"/>
  <c r="E255"/>
  <c r="D256"/>
  <c r="A256" s="1"/>
  <c r="E256"/>
  <c r="D257"/>
  <c r="A257" s="1"/>
  <c r="E257"/>
  <c r="D258"/>
  <c r="A258"/>
  <c r="E258"/>
  <c r="D259"/>
  <c r="A259" s="1"/>
  <c r="E259"/>
  <c r="D260"/>
  <c r="A260" s="1"/>
  <c r="E260"/>
  <c r="D261"/>
  <c r="A261" s="1"/>
  <c r="E261"/>
  <c r="D262"/>
  <c r="A262"/>
  <c r="E262"/>
  <c r="D263"/>
  <c r="A263" s="1"/>
  <c r="E263"/>
  <c r="D264"/>
  <c r="A264" s="1"/>
  <c r="E264"/>
  <c r="D265"/>
  <c r="A265" s="1"/>
  <c r="E265"/>
  <c r="D266"/>
  <c r="A266"/>
  <c r="E266"/>
  <c r="D267"/>
  <c r="A267" s="1"/>
  <c r="E267"/>
  <c r="D268"/>
  <c r="A268" s="1"/>
  <c r="E268"/>
  <c r="D269"/>
  <c r="A269" s="1"/>
  <c r="E269"/>
  <c r="D270"/>
  <c r="A270"/>
  <c r="E270"/>
  <c r="D271"/>
  <c r="A271" s="1"/>
  <c r="E271"/>
  <c r="D272"/>
  <c r="A272" s="1"/>
  <c r="E272"/>
  <c r="D273"/>
  <c r="A273" s="1"/>
  <c r="E273"/>
  <c r="D274"/>
  <c r="A274"/>
  <c r="E274"/>
  <c r="D275"/>
  <c r="A275" s="1"/>
  <c r="E275"/>
  <c r="D276"/>
  <c r="A276" s="1"/>
  <c r="E276"/>
  <c r="D277"/>
  <c r="A277" s="1"/>
  <c r="E277"/>
  <c r="D278"/>
  <c r="E278"/>
  <c r="D279"/>
  <c r="A279" s="1"/>
  <c r="E279"/>
  <c r="D280"/>
  <c r="A280" s="1"/>
  <c r="E280"/>
  <c r="D281"/>
  <c r="A281"/>
  <c r="E281"/>
  <c r="D282"/>
  <c r="A282"/>
  <c r="E282"/>
  <c r="D283"/>
  <c r="A283" s="1"/>
  <c r="E283"/>
  <c r="D284"/>
  <c r="A284" s="1"/>
  <c r="E284"/>
  <c r="D285"/>
  <c r="A285"/>
  <c r="E285"/>
  <c r="D286"/>
  <c r="A286"/>
  <c r="E286"/>
  <c r="D287"/>
  <c r="A287" s="1"/>
  <c r="E287"/>
  <c r="D288"/>
  <c r="A288" s="1"/>
  <c r="E288"/>
  <c r="D289"/>
  <c r="A289"/>
  <c r="E289"/>
  <c r="D290"/>
  <c r="A290"/>
  <c r="E290"/>
  <c r="D291"/>
  <c r="A291" s="1"/>
  <c r="E291"/>
  <c r="D292"/>
  <c r="A292" s="1"/>
  <c r="E292"/>
  <c r="D293"/>
  <c r="A293"/>
  <c r="E293"/>
  <c r="D294"/>
  <c r="A294"/>
  <c r="E294"/>
  <c r="D295"/>
  <c r="A295" s="1"/>
  <c r="E295"/>
  <c r="D296"/>
  <c r="A296" s="1"/>
  <c r="E296"/>
  <c r="D297"/>
  <c r="A297" s="1"/>
  <c r="E297"/>
  <c r="D298"/>
  <c r="A298"/>
  <c r="E298"/>
  <c r="D299"/>
  <c r="A299" s="1"/>
  <c r="E299"/>
  <c r="D300"/>
  <c r="A300" s="1"/>
  <c r="E300"/>
  <c r="D301"/>
  <c r="A301" s="1"/>
  <c r="E301"/>
  <c r="D302"/>
  <c r="A302"/>
  <c r="E302"/>
  <c r="D303"/>
  <c r="A303" s="1"/>
  <c r="E303"/>
  <c r="D304"/>
  <c r="A304" s="1"/>
  <c r="E304"/>
  <c r="D305"/>
  <c r="A305" s="1"/>
  <c r="E305"/>
  <c r="D306"/>
  <c r="A306"/>
  <c r="E306"/>
  <c r="D307"/>
  <c r="A307" s="1"/>
  <c r="E307"/>
  <c r="D308"/>
  <c r="A308" s="1"/>
  <c r="E308"/>
  <c r="D309"/>
  <c r="A309" s="1"/>
  <c r="E309"/>
  <c r="D310"/>
  <c r="E310"/>
  <c r="D311"/>
  <c r="A311" s="1"/>
  <c r="E311"/>
  <c r="D312"/>
  <c r="A312" s="1"/>
  <c r="E312"/>
  <c r="D313"/>
  <c r="A313"/>
  <c r="E313"/>
  <c r="D314"/>
  <c r="A314"/>
  <c r="E314"/>
  <c r="D315"/>
  <c r="A315" s="1"/>
  <c r="E315"/>
  <c r="D316"/>
  <c r="A316" s="1"/>
  <c r="E316"/>
  <c r="D317"/>
  <c r="A317"/>
  <c r="E317"/>
  <c r="D318"/>
  <c r="A318"/>
  <c r="E318"/>
  <c r="D319"/>
  <c r="A319" s="1"/>
  <c r="E319"/>
  <c r="D320"/>
  <c r="A320" s="1"/>
  <c r="E320"/>
  <c r="D321"/>
  <c r="A321"/>
  <c r="E321"/>
  <c r="D322"/>
  <c r="A322"/>
  <c r="E322"/>
  <c r="D323"/>
  <c r="A323" s="1"/>
  <c r="E323"/>
  <c r="D324"/>
  <c r="A324" s="1"/>
  <c r="E324"/>
  <c r="D325"/>
  <c r="A325"/>
  <c r="E325"/>
  <c r="D326"/>
  <c r="A326"/>
  <c r="E326"/>
  <c r="D327"/>
  <c r="A327" s="1"/>
  <c r="E327"/>
  <c r="D328"/>
  <c r="A328" s="1"/>
  <c r="E328"/>
  <c r="D329"/>
  <c r="A329"/>
  <c r="E329"/>
  <c r="D330"/>
  <c r="A330"/>
  <c r="E330"/>
  <c r="D331"/>
  <c r="A331" s="1"/>
  <c r="E331"/>
  <c r="D332"/>
  <c r="A332" s="1"/>
  <c r="E332"/>
  <c r="D333"/>
  <c r="A333"/>
  <c r="E333"/>
  <c r="D334"/>
  <c r="A334"/>
  <c r="E334"/>
  <c r="D335"/>
  <c r="A335" s="1"/>
  <c r="E335"/>
  <c r="D336"/>
  <c r="A336" s="1"/>
  <c r="E336"/>
  <c r="D337"/>
  <c r="A337"/>
  <c r="E337"/>
  <c r="D338"/>
  <c r="A338"/>
  <c r="E338"/>
  <c r="D339"/>
  <c r="A339" s="1"/>
  <c r="E339"/>
  <c r="D340"/>
  <c r="A340" s="1"/>
  <c r="E340"/>
  <c r="D341"/>
  <c r="A341"/>
  <c r="E341"/>
  <c r="D342"/>
  <c r="E342"/>
  <c r="D343"/>
  <c r="A343" s="1"/>
  <c r="E343"/>
  <c r="D344"/>
  <c r="A344" s="1"/>
  <c r="E344"/>
  <c r="D345"/>
  <c r="A345"/>
  <c r="E345"/>
  <c r="D346"/>
  <c r="A346" s="1"/>
  <c r="E346"/>
  <c r="D347"/>
  <c r="A347" s="1"/>
  <c r="E347"/>
  <c r="D348"/>
  <c r="A348" s="1"/>
  <c r="E348"/>
  <c r="D349"/>
  <c r="A349"/>
  <c r="E349"/>
  <c r="D350"/>
  <c r="A350" s="1"/>
  <c r="E350"/>
  <c r="D351"/>
  <c r="A351" s="1"/>
  <c r="E351"/>
  <c r="D352"/>
  <c r="A352" s="1"/>
  <c r="E352"/>
  <c r="D353"/>
  <c r="A353"/>
  <c r="E353"/>
  <c r="D354"/>
  <c r="A354" s="1"/>
  <c r="E354"/>
  <c r="D355"/>
  <c r="A355" s="1"/>
  <c r="E355"/>
  <c r="D356"/>
  <c r="A356" s="1"/>
  <c r="E356"/>
  <c r="D357"/>
  <c r="A357"/>
  <c r="E357"/>
  <c r="D358"/>
  <c r="A358" s="1"/>
  <c r="E358"/>
  <c r="D359"/>
  <c r="A359" s="1"/>
  <c r="E359"/>
  <c r="D360"/>
  <c r="A360" s="1"/>
  <c r="E360"/>
  <c r="D361"/>
  <c r="A361"/>
  <c r="E361"/>
  <c r="D362"/>
  <c r="A362" s="1"/>
  <c r="E362"/>
  <c r="D363"/>
  <c r="A363" s="1"/>
  <c r="E363"/>
  <c r="D364"/>
  <c r="A364" s="1"/>
  <c r="E364"/>
  <c r="D365"/>
  <c r="A365"/>
  <c r="E365"/>
  <c r="D366"/>
  <c r="A366" s="1"/>
  <c r="E366"/>
  <c r="D367"/>
  <c r="A367" s="1"/>
  <c r="E367"/>
  <c r="D368"/>
  <c r="A368" s="1"/>
  <c r="E368"/>
  <c r="D369"/>
  <c r="A369"/>
  <c r="E369"/>
  <c r="D370"/>
  <c r="A370" s="1"/>
  <c r="E370"/>
  <c r="D371"/>
  <c r="A371" s="1"/>
  <c r="E371"/>
  <c r="D372"/>
  <c r="A372" s="1"/>
  <c r="E372"/>
  <c r="D373"/>
  <c r="A373"/>
  <c r="E373"/>
  <c r="D374"/>
  <c r="E374"/>
  <c r="D375"/>
  <c r="A375" s="1"/>
  <c r="E375"/>
  <c r="D376"/>
  <c r="A376"/>
  <c r="E376"/>
  <c r="D377"/>
  <c r="A377" s="1"/>
  <c r="E377"/>
  <c r="D378"/>
  <c r="A378"/>
  <c r="E378"/>
  <c r="D379"/>
  <c r="A379" s="1"/>
  <c r="E379"/>
  <c r="D380"/>
  <c r="A380"/>
  <c r="E380"/>
  <c r="D381"/>
  <c r="A381" s="1"/>
  <c r="E381"/>
  <c r="D382"/>
  <c r="A382"/>
  <c r="E382"/>
  <c r="D383"/>
  <c r="A383" s="1"/>
  <c r="E383"/>
  <c r="D384"/>
  <c r="A384"/>
  <c r="E384"/>
  <c r="D385"/>
  <c r="A385" s="1"/>
  <c r="E385"/>
  <c r="D386"/>
  <c r="A386"/>
  <c r="E386"/>
  <c r="D387"/>
  <c r="A387" s="1"/>
  <c r="E387"/>
  <c r="D388"/>
  <c r="A388"/>
  <c r="E388"/>
  <c r="D389"/>
  <c r="A389" s="1"/>
  <c r="E389"/>
  <c r="D390"/>
  <c r="A390"/>
  <c r="E390"/>
  <c r="D391"/>
  <c r="A391" s="1"/>
  <c r="E391"/>
  <c r="D392"/>
  <c r="A392"/>
  <c r="E392"/>
  <c r="D393"/>
  <c r="A393" s="1"/>
  <c r="E393"/>
  <c r="D394"/>
  <c r="A394"/>
  <c r="E394"/>
  <c r="D395"/>
  <c r="A395" s="1"/>
  <c r="E395"/>
  <c r="D396"/>
  <c r="A396"/>
  <c r="E396"/>
  <c r="D397"/>
  <c r="A397" s="1"/>
  <c r="E397"/>
  <c r="D398"/>
  <c r="A398"/>
  <c r="E398"/>
  <c r="D399"/>
  <c r="A399" s="1"/>
  <c r="E399"/>
  <c r="D400"/>
  <c r="A400"/>
  <c r="E400"/>
  <c r="D401"/>
  <c r="A401" s="1"/>
  <c r="E401"/>
  <c r="D402"/>
  <c r="A402"/>
  <c r="E402"/>
  <c r="D403"/>
  <c r="A403" s="1"/>
  <c r="E403"/>
  <c r="D404"/>
  <c r="A404"/>
  <c r="E404"/>
  <c r="D405"/>
  <c r="A405" s="1"/>
  <c r="E405"/>
  <c r="D406"/>
  <c r="E406"/>
  <c r="D407"/>
  <c r="A407"/>
  <c r="E407"/>
  <c r="D408"/>
  <c r="A408" s="1"/>
  <c r="E408"/>
  <c r="D409"/>
  <c r="A409"/>
  <c r="E409"/>
  <c r="D410"/>
  <c r="A410" s="1"/>
  <c r="E410"/>
  <c r="D411"/>
  <c r="A411"/>
  <c r="E411"/>
  <c r="D412"/>
  <c r="A412" s="1"/>
  <c r="E412"/>
  <c r="D413"/>
  <c r="A413"/>
  <c r="E413"/>
  <c r="D414"/>
  <c r="A414" s="1"/>
  <c r="E414"/>
  <c r="D415"/>
  <c r="A415"/>
  <c r="E415"/>
  <c r="D416"/>
  <c r="A416" s="1"/>
  <c r="E416"/>
  <c r="D417"/>
  <c r="A417"/>
  <c r="E417"/>
  <c r="D418"/>
  <c r="A418" s="1"/>
  <c r="E418"/>
  <c r="D419"/>
  <c r="A419"/>
  <c r="E419"/>
  <c r="D420"/>
  <c r="A420" s="1"/>
  <c r="E420"/>
  <c r="D421"/>
  <c r="A421"/>
  <c r="E421"/>
  <c r="D422"/>
  <c r="A422" s="1"/>
  <c r="E422"/>
  <c r="D423"/>
  <c r="A423"/>
  <c r="E423"/>
  <c r="D424"/>
  <c r="A424" s="1"/>
  <c r="E424"/>
  <c r="D425"/>
  <c r="A425"/>
  <c r="E425"/>
  <c r="D426"/>
  <c r="A426" s="1"/>
  <c r="E426"/>
  <c r="D427"/>
  <c r="A427"/>
  <c r="E427"/>
  <c r="D428"/>
  <c r="A428" s="1"/>
  <c r="E428"/>
  <c r="D429"/>
  <c r="A429"/>
  <c r="E429"/>
  <c r="D430"/>
  <c r="A430" s="1"/>
  <c r="E430"/>
  <c r="D431"/>
  <c r="A431"/>
  <c r="E431"/>
  <c r="D432"/>
  <c r="A432" s="1"/>
  <c r="E432"/>
  <c r="D433"/>
  <c r="A433"/>
  <c r="E433"/>
  <c r="D434"/>
  <c r="A434" s="1"/>
  <c r="E434"/>
  <c r="D435"/>
  <c r="A435"/>
  <c r="E435"/>
  <c r="D436"/>
  <c r="A436" s="1"/>
  <c r="E436"/>
  <c r="D437"/>
  <c r="A437"/>
  <c r="E437"/>
  <c r="D438"/>
  <c r="A438" s="1"/>
  <c r="E438"/>
  <c r="D439"/>
  <c r="A439"/>
  <c r="E439"/>
  <c r="D440"/>
  <c r="A440" s="1"/>
  <c r="E440"/>
  <c r="D441"/>
  <c r="A441"/>
  <c r="E441"/>
  <c r="D442"/>
  <c r="A442" s="1"/>
  <c r="E442"/>
  <c r="D443"/>
  <c r="A443"/>
  <c r="E443"/>
  <c r="D444"/>
  <c r="A444" s="1"/>
  <c r="E444"/>
  <c r="D445"/>
  <c r="A445"/>
  <c r="E445"/>
  <c r="D446"/>
  <c r="A446" s="1"/>
  <c r="E446"/>
  <c r="D447"/>
  <c r="A447"/>
  <c r="E447"/>
  <c r="D448"/>
  <c r="A448" s="1"/>
  <c r="E448"/>
  <c r="D449"/>
  <c r="A449"/>
  <c r="E449"/>
  <c r="D450"/>
  <c r="A450" s="1"/>
  <c r="E450"/>
  <c r="D451"/>
  <c r="A451"/>
  <c r="E451"/>
  <c r="D452"/>
  <c r="A452" s="1"/>
  <c r="E452"/>
  <c r="D453"/>
  <c r="A453"/>
  <c r="E453"/>
  <c r="D454"/>
  <c r="A454" s="1"/>
  <c r="E454"/>
  <c r="D455"/>
  <c r="A455"/>
  <c r="E455"/>
  <c r="D456"/>
  <c r="A456" s="1"/>
  <c r="E456"/>
  <c r="D457"/>
  <c r="A457"/>
  <c r="E457"/>
  <c r="D458"/>
  <c r="A458" s="1"/>
  <c r="E458"/>
  <c r="D459"/>
  <c r="A459"/>
  <c r="E459"/>
  <c r="D460"/>
  <c r="A460" s="1"/>
  <c r="E460"/>
  <c r="D461"/>
  <c r="A461"/>
  <c r="E461"/>
  <c r="D462"/>
  <c r="A462" s="1"/>
  <c r="E462"/>
  <c r="D463"/>
  <c r="A463"/>
  <c r="E463"/>
  <c r="D464"/>
  <c r="A464" s="1"/>
  <c r="E464"/>
  <c r="D465"/>
  <c r="A465"/>
  <c r="E465"/>
  <c r="D466"/>
  <c r="A466" s="1"/>
  <c r="E466"/>
  <c r="D467"/>
  <c r="A467"/>
  <c r="E467"/>
  <c r="D468"/>
  <c r="A468" s="1"/>
  <c r="E468"/>
  <c r="D469"/>
  <c r="A469"/>
  <c r="E469"/>
  <c r="D470"/>
  <c r="E470"/>
  <c r="D471"/>
  <c r="A471" s="1"/>
  <c r="E471"/>
  <c r="D472"/>
  <c r="A472" s="1"/>
  <c r="E472"/>
  <c r="D473"/>
  <c r="A473" s="1"/>
  <c r="E473"/>
  <c r="D474"/>
  <c r="A474"/>
  <c r="E474"/>
  <c r="D475"/>
  <c r="A475" s="1"/>
  <c r="E475"/>
  <c r="D476"/>
  <c r="A476" s="1"/>
  <c r="E476"/>
  <c r="D477"/>
  <c r="A477" s="1"/>
  <c r="E477"/>
  <c r="D478"/>
  <c r="A478"/>
  <c r="E478"/>
  <c r="D479"/>
  <c r="A479" s="1"/>
  <c r="E479"/>
  <c r="D480"/>
  <c r="A480" s="1"/>
  <c r="E480"/>
  <c r="D481"/>
  <c r="A481" s="1"/>
  <c r="E481"/>
  <c r="D482"/>
  <c r="A482"/>
  <c r="E482"/>
  <c r="D483"/>
  <c r="A483" s="1"/>
  <c r="E483"/>
  <c r="D484"/>
  <c r="A484" s="1"/>
  <c r="E484"/>
  <c r="D485"/>
  <c r="A485" s="1"/>
  <c r="E485"/>
  <c r="D486"/>
  <c r="A486"/>
  <c r="E486"/>
  <c r="D487"/>
  <c r="A487" s="1"/>
  <c r="E487"/>
  <c r="D488"/>
  <c r="A488" s="1"/>
  <c r="E488"/>
  <c r="D489"/>
  <c r="A489" s="1"/>
  <c r="E489"/>
  <c r="D490"/>
  <c r="A490"/>
  <c r="E490"/>
  <c r="D491"/>
  <c r="A491" s="1"/>
  <c r="E491"/>
  <c r="D492"/>
  <c r="A492" s="1"/>
  <c r="E492"/>
  <c r="D493"/>
  <c r="A493" s="1"/>
  <c r="E493"/>
  <c r="D494"/>
  <c r="A494"/>
  <c r="E494"/>
  <c r="D495"/>
  <c r="A495" s="1"/>
  <c r="E495"/>
  <c r="D496"/>
  <c r="A496" s="1"/>
  <c r="E496"/>
  <c r="D497"/>
  <c r="A497" s="1"/>
  <c r="E497"/>
  <c r="D498"/>
  <c r="A498"/>
  <c r="E498"/>
  <c r="D499"/>
  <c r="A499" s="1"/>
  <c r="E499"/>
  <c r="D500"/>
  <c r="A500" s="1"/>
  <c r="E500"/>
  <c r="D501"/>
  <c r="A501" s="1"/>
  <c r="E501"/>
  <c r="D502"/>
  <c r="A502"/>
  <c r="E502"/>
  <c r="D503"/>
  <c r="A503" s="1"/>
  <c r="E503"/>
  <c r="D504"/>
  <c r="A504" s="1"/>
  <c r="E504"/>
  <c r="D505"/>
  <c r="A505" s="1"/>
  <c r="E505"/>
  <c r="D506"/>
  <c r="A506"/>
  <c r="E506"/>
  <c r="D507"/>
  <c r="A507" s="1"/>
  <c r="E507"/>
  <c r="D508"/>
  <c r="A508" s="1"/>
  <c r="E508"/>
  <c r="D509"/>
  <c r="A509" s="1"/>
  <c r="E509"/>
  <c r="D510"/>
  <c r="A510"/>
  <c r="E510"/>
  <c r="D511"/>
  <c r="A511" s="1"/>
  <c r="E511"/>
  <c r="D512"/>
  <c r="A512" s="1"/>
  <c r="E512"/>
  <c r="D513"/>
  <c r="A513" s="1"/>
  <c r="E513"/>
  <c r="D514"/>
  <c r="A514"/>
  <c r="E514"/>
  <c r="D515"/>
  <c r="A515" s="1"/>
  <c r="E515"/>
  <c r="D516"/>
  <c r="A516" s="1"/>
  <c r="E516"/>
  <c r="D517"/>
  <c r="A517" s="1"/>
  <c r="E517"/>
  <c r="D518"/>
  <c r="A518"/>
  <c r="E518"/>
  <c r="D519"/>
  <c r="A519" s="1"/>
  <c r="E519"/>
  <c r="D520"/>
  <c r="A520" s="1"/>
  <c r="E520"/>
  <c r="D521"/>
  <c r="A521" s="1"/>
  <c r="E521"/>
  <c r="D522"/>
  <c r="A522"/>
  <c r="E522"/>
  <c r="D523"/>
  <c r="A523" s="1"/>
  <c r="E523"/>
  <c r="D524"/>
  <c r="A524" s="1"/>
  <c r="E524"/>
  <c r="D525"/>
  <c r="A525" s="1"/>
  <c r="E525"/>
  <c r="D526"/>
  <c r="A526"/>
  <c r="E526"/>
  <c r="D527"/>
  <c r="A527" s="1"/>
  <c r="E527"/>
  <c r="D528"/>
  <c r="A528" s="1"/>
  <c r="E528"/>
  <c r="D529"/>
  <c r="A529" s="1"/>
  <c r="E529"/>
  <c r="D530"/>
  <c r="A530"/>
  <c r="E530"/>
  <c r="D531"/>
  <c r="A531" s="1"/>
  <c r="E531"/>
  <c r="D532"/>
  <c r="A532" s="1"/>
  <c r="E532"/>
  <c r="D533"/>
  <c r="A533" s="1"/>
  <c r="E533"/>
  <c r="D534"/>
  <c r="A534"/>
  <c r="E534"/>
  <c r="D535"/>
  <c r="A535" s="1"/>
  <c r="E535"/>
  <c r="D536"/>
  <c r="A536" s="1"/>
  <c r="E536"/>
  <c r="D537"/>
  <c r="A537" s="1"/>
  <c r="E537"/>
  <c r="D538"/>
  <c r="A538"/>
  <c r="E538"/>
  <c r="D539"/>
  <c r="A539" s="1"/>
  <c r="E539"/>
  <c r="D540"/>
  <c r="A540" s="1"/>
  <c r="E540"/>
  <c r="D541"/>
  <c r="A541" s="1"/>
  <c r="E541"/>
  <c r="D542"/>
  <c r="A542"/>
  <c r="E542"/>
  <c r="D543"/>
  <c r="A543" s="1"/>
  <c r="E543"/>
  <c r="D544"/>
  <c r="A544" s="1"/>
  <c r="E544"/>
  <c r="D545"/>
  <c r="A545" s="1"/>
  <c r="E545"/>
  <c r="D546"/>
  <c r="A546"/>
  <c r="E546"/>
  <c r="D547"/>
  <c r="A547" s="1"/>
  <c r="E547"/>
  <c r="D548"/>
  <c r="A548" s="1"/>
  <c r="E548"/>
  <c r="D549"/>
  <c r="A549" s="1"/>
  <c r="E549"/>
  <c r="D550"/>
  <c r="A550"/>
  <c r="E550"/>
  <c r="D551"/>
  <c r="A551" s="1"/>
  <c r="E551"/>
  <c r="D552"/>
  <c r="A552" s="1"/>
  <c r="E552"/>
  <c r="D553"/>
  <c r="A553" s="1"/>
  <c r="E553"/>
  <c r="D554"/>
  <c r="A554"/>
  <c r="E554"/>
  <c r="D555"/>
  <c r="A555" s="1"/>
  <c r="E555"/>
  <c r="D556"/>
  <c r="A556" s="1"/>
  <c r="E556"/>
  <c r="D557"/>
  <c r="A557" s="1"/>
  <c r="E557"/>
  <c r="D558"/>
  <c r="A558"/>
  <c r="E558"/>
  <c r="D559"/>
  <c r="A559" s="1"/>
  <c r="E559"/>
  <c r="D560"/>
  <c r="A560" s="1"/>
  <c r="E560"/>
  <c r="D561"/>
  <c r="A561" s="1"/>
  <c r="E561"/>
  <c r="D562"/>
  <c r="A562"/>
  <c r="E562"/>
  <c r="D563"/>
  <c r="A563" s="1"/>
  <c r="E563"/>
  <c r="D564"/>
  <c r="A564" s="1"/>
  <c r="E564"/>
  <c r="D565"/>
  <c r="A565" s="1"/>
  <c r="E565"/>
  <c r="D566"/>
  <c r="A566"/>
  <c r="E566"/>
  <c r="D567"/>
  <c r="A567" s="1"/>
  <c r="E567"/>
  <c r="D568"/>
  <c r="A568" s="1"/>
  <c r="E568"/>
  <c r="D569"/>
  <c r="A569" s="1"/>
  <c r="E569"/>
  <c r="D570"/>
  <c r="A570"/>
  <c r="E570"/>
  <c r="D571"/>
  <c r="A571" s="1"/>
  <c r="E571"/>
  <c r="D572"/>
  <c r="A572" s="1"/>
  <c r="E572"/>
  <c r="D573"/>
  <c r="A573" s="1"/>
  <c r="E573"/>
  <c r="D574"/>
  <c r="A574"/>
  <c r="E574"/>
  <c r="D575"/>
  <c r="A575" s="1"/>
  <c r="E575"/>
  <c r="D576"/>
  <c r="A576" s="1"/>
  <c r="E576"/>
  <c r="D577"/>
  <c r="A577" s="1"/>
  <c r="E577"/>
  <c r="D578"/>
  <c r="A578" s="1"/>
  <c r="E578"/>
  <c r="D579"/>
  <c r="A579"/>
  <c r="E579"/>
  <c r="D580"/>
  <c r="A580" s="1"/>
  <c r="E580"/>
  <c r="D581"/>
  <c r="A581" s="1"/>
  <c r="E581"/>
  <c r="D582"/>
  <c r="A582" s="1"/>
  <c r="E582"/>
  <c r="D583"/>
  <c r="A583"/>
  <c r="E583"/>
  <c r="D584"/>
  <c r="A584" s="1"/>
  <c r="E584"/>
  <c r="D585"/>
  <c r="A585" s="1"/>
  <c r="E585"/>
  <c r="D586"/>
  <c r="A586" s="1"/>
  <c r="E586"/>
  <c r="D587"/>
  <c r="A587"/>
  <c r="E587"/>
  <c r="D588"/>
  <c r="A588" s="1"/>
  <c r="E588"/>
  <c r="D589"/>
  <c r="A589" s="1"/>
  <c r="E589"/>
  <c r="D590"/>
  <c r="A590" s="1"/>
  <c r="E590"/>
  <c r="D591"/>
  <c r="A591"/>
  <c r="E591"/>
  <c r="D592"/>
  <c r="A592" s="1"/>
  <c r="E592"/>
  <c r="D593"/>
  <c r="A593"/>
  <c r="E593"/>
  <c r="D594"/>
  <c r="A594" s="1"/>
  <c r="E594"/>
  <c r="D595"/>
  <c r="A595"/>
  <c r="E595"/>
  <c r="D596"/>
  <c r="A596" s="1"/>
  <c r="E596"/>
  <c r="D597"/>
  <c r="A597"/>
  <c r="E597"/>
  <c r="D598"/>
  <c r="A598" s="1"/>
  <c r="E598"/>
  <c r="D599"/>
  <c r="A599"/>
  <c r="E599"/>
  <c r="D600"/>
  <c r="A600" s="1"/>
  <c r="E600"/>
  <c r="D601"/>
  <c r="A601"/>
  <c r="E601"/>
  <c r="D602"/>
  <c r="A602" s="1"/>
  <c r="E602"/>
  <c r="D603"/>
  <c r="A603"/>
  <c r="E603"/>
  <c r="D604"/>
  <c r="A604" s="1"/>
  <c r="E604"/>
  <c r="D605"/>
  <c r="A605"/>
  <c r="E605"/>
  <c r="D606"/>
  <c r="A606" s="1"/>
  <c r="E606"/>
  <c r="D607"/>
  <c r="A607"/>
  <c r="E607"/>
  <c r="D608"/>
  <c r="A608" s="1"/>
  <c r="E608"/>
  <c r="D609"/>
  <c r="A609"/>
  <c r="E609"/>
  <c r="D610"/>
  <c r="A610" s="1"/>
  <c r="E610"/>
  <c r="D611"/>
  <c r="A611"/>
  <c r="E611"/>
  <c r="D612"/>
  <c r="A612" s="1"/>
  <c r="E612"/>
  <c r="D613"/>
  <c r="A613"/>
  <c r="E613"/>
  <c r="D614"/>
  <c r="A614" s="1"/>
  <c r="E614"/>
  <c r="D615"/>
  <c r="A615"/>
  <c r="E615"/>
  <c r="D616"/>
  <c r="A616" s="1"/>
  <c r="E616"/>
  <c r="D617"/>
  <c r="A617"/>
  <c r="E617"/>
  <c r="D618"/>
  <c r="A618" s="1"/>
  <c r="E618"/>
  <c r="D619"/>
  <c r="A619"/>
  <c r="E619"/>
  <c r="D620"/>
  <c r="A620" s="1"/>
  <c r="E620"/>
  <c r="D621"/>
  <c r="A621"/>
  <c r="E621"/>
  <c r="D622"/>
  <c r="A622" s="1"/>
  <c r="E622"/>
  <c r="D623"/>
  <c r="A623"/>
  <c r="E623"/>
  <c r="D624"/>
  <c r="A624" s="1"/>
  <c r="E624"/>
  <c r="D625"/>
  <c r="A625"/>
  <c r="E625"/>
  <c r="D626"/>
  <c r="A626" s="1"/>
  <c r="E626"/>
  <c r="D627"/>
  <c r="A627"/>
  <c r="E627"/>
  <c r="D628"/>
  <c r="A628" s="1"/>
  <c r="E628"/>
  <c r="D629"/>
  <c r="A629"/>
  <c r="E629"/>
  <c r="D630"/>
  <c r="A630" s="1"/>
  <c r="E630"/>
  <c r="D631"/>
  <c r="A631"/>
  <c r="E631"/>
  <c r="D632"/>
  <c r="A632" s="1"/>
  <c r="E632"/>
  <c r="D633"/>
  <c r="A633"/>
  <c r="E633"/>
  <c r="D634"/>
  <c r="A634" s="1"/>
  <c r="E634"/>
  <c r="D635"/>
  <c r="A635"/>
  <c r="E635"/>
  <c r="D636"/>
  <c r="A636" s="1"/>
  <c r="E636"/>
  <c r="D637"/>
  <c r="A637"/>
  <c r="E637"/>
  <c r="D638"/>
  <c r="A638" s="1"/>
  <c r="E638"/>
  <c r="D639"/>
  <c r="A639"/>
  <c r="E639"/>
  <c r="D640"/>
  <c r="A640" s="1"/>
  <c r="E640"/>
  <c r="D641"/>
  <c r="A641"/>
  <c r="E641"/>
  <c r="D642"/>
  <c r="A642" s="1"/>
  <c r="E642"/>
  <c r="D643"/>
  <c r="A643"/>
  <c r="E643"/>
  <c r="D644"/>
  <c r="A644" s="1"/>
  <c r="E644"/>
  <c r="D645"/>
  <c r="A645"/>
  <c r="E645"/>
  <c r="D646"/>
  <c r="A646" s="1"/>
  <c r="E646"/>
  <c r="D647"/>
  <c r="A647"/>
  <c r="E647"/>
  <c r="D648"/>
  <c r="A648" s="1"/>
  <c r="E648"/>
  <c r="D649"/>
  <c r="A649"/>
  <c r="E649"/>
  <c r="D650"/>
  <c r="A650" s="1"/>
  <c r="E650"/>
  <c r="D651"/>
  <c r="A651"/>
  <c r="E651"/>
  <c r="D652"/>
  <c r="A652" s="1"/>
  <c r="E652"/>
  <c r="D653"/>
  <c r="A653"/>
  <c r="E653"/>
  <c r="D654"/>
  <c r="A654" s="1"/>
  <c r="E654"/>
  <c r="D655"/>
  <c r="A655"/>
  <c r="E655"/>
  <c r="D656"/>
  <c r="A656" s="1"/>
  <c r="E656"/>
  <c r="D657"/>
  <c r="A657"/>
  <c r="E657"/>
  <c r="D658"/>
  <c r="A658" s="1"/>
  <c r="E658"/>
  <c r="D659"/>
  <c r="A659"/>
  <c r="E659"/>
  <c r="D660"/>
  <c r="A660" s="1"/>
  <c r="E660"/>
  <c r="D661"/>
  <c r="A661"/>
  <c r="E661"/>
  <c r="D662"/>
  <c r="A662" s="1"/>
  <c r="E662"/>
  <c r="D663"/>
  <c r="A663"/>
  <c r="E663"/>
  <c r="D664"/>
  <c r="A664" s="1"/>
  <c r="E664"/>
  <c r="D665"/>
  <c r="A665"/>
  <c r="E665"/>
  <c r="D666"/>
  <c r="A666" s="1"/>
  <c r="E666"/>
  <c r="D667"/>
  <c r="A667"/>
  <c r="E667"/>
  <c r="D668"/>
  <c r="A668" s="1"/>
  <c r="E668"/>
  <c r="D669"/>
  <c r="A669"/>
  <c r="E669"/>
  <c r="D670"/>
  <c r="A670" s="1"/>
  <c r="E670"/>
  <c r="D671"/>
  <c r="A671"/>
  <c r="E671"/>
  <c r="D672"/>
  <c r="A672" s="1"/>
  <c r="E672"/>
  <c r="D673"/>
  <c r="A673"/>
  <c r="E673"/>
  <c r="D674"/>
  <c r="A674" s="1"/>
  <c r="E674"/>
  <c r="D675"/>
  <c r="A675"/>
  <c r="E675"/>
  <c r="D676"/>
  <c r="A676" s="1"/>
  <c r="E676"/>
  <c r="D677"/>
  <c r="A677"/>
  <c r="E677"/>
  <c r="D678"/>
  <c r="A678" s="1"/>
  <c r="E678"/>
  <c r="D679"/>
  <c r="A679"/>
  <c r="E679"/>
  <c r="D680"/>
  <c r="A680" s="1"/>
  <c r="E680"/>
  <c r="D681"/>
  <c r="A681"/>
  <c r="E681"/>
  <c r="D682"/>
  <c r="A682" s="1"/>
  <c r="E682"/>
  <c r="D683"/>
  <c r="A683"/>
  <c r="E683"/>
  <c r="D684"/>
  <c r="A684" s="1"/>
  <c r="E684"/>
  <c r="D685"/>
  <c r="A685"/>
  <c r="E685"/>
  <c r="D686"/>
  <c r="A686" s="1"/>
  <c r="E686"/>
  <c r="D687"/>
  <c r="A687"/>
  <c r="E687"/>
  <c r="D688"/>
  <c r="A688" s="1"/>
  <c r="E688"/>
  <c r="D689"/>
  <c r="A689"/>
  <c r="E689"/>
  <c r="D690"/>
  <c r="A690" s="1"/>
  <c r="E690"/>
  <c r="D691"/>
  <c r="A691"/>
  <c r="E691"/>
  <c r="D692"/>
  <c r="A692" s="1"/>
  <c r="E692"/>
  <c r="D693"/>
  <c r="A693"/>
  <c r="E693"/>
  <c r="D694"/>
  <c r="A694" s="1"/>
  <c r="E694"/>
  <c r="D695"/>
  <c r="A695"/>
  <c r="E695"/>
  <c r="D696"/>
  <c r="A696" s="1"/>
  <c r="E696"/>
  <c r="D697"/>
  <c r="A697"/>
  <c r="E697"/>
  <c r="D698"/>
  <c r="A698" s="1"/>
  <c r="E698"/>
  <c r="D699"/>
  <c r="A699"/>
  <c r="E699"/>
  <c r="D700"/>
  <c r="A700" s="1"/>
  <c r="E700"/>
  <c r="D701"/>
  <c r="A701"/>
  <c r="E701"/>
  <c r="D702"/>
  <c r="A702" s="1"/>
  <c r="E702"/>
  <c r="D703"/>
  <c r="A703"/>
  <c r="E703"/>
  <c r="D704"/>
  <c r="A704" s="1"/>
  <c r="E704"/>
  <c r="D705"/>
  <c r="A705"/>
  <c r="E705"/>
  <c r="D706"/>
  <c r="A706" s="1"/>
  <c r="E706"/>
  <c r="D707"/>
  <c r="A707"/>
  <c r="E707"/>
  <c r="D708"/>
  <c r="A708" s="1"/>
  <c r="E708"/>
  <c r="D709"/>
  <c r="A709"/>
  <c r="E709"/>
  <c r="D710"/>
  <c r="A710" s="1"/>
  <c r="E710"/>
  <c r="D711"/>
  <c r="A711"/>
  <c r="E711"/>
  <c r="D712"/>
  <c r="A712" s="1"/>
  <c r="E712"/>
  <c r="D713"/>
  <c r="A713"/>
  <c r="E713"/>
  <c r="D714"/>
  <c r="A714" s="1"/>
  <c r="E714"/>
  <c r="D715"/>
  <c r="A715"/>
  <c r="E715"/>
  <c r="D716"/>
  <c r="A716" s="1"/>
  <c r="E716"/>
  <c r="D717"/>
  <c r="A717"/>
  <c r="E717"/>
  <c r="D718"/>
  <c r="A718" s="1"/>
  <c r="E718"/>
  <c r="D719"/>
  <c r="A719"/>
  <c r="E719"/>
  <c r="D720"/>
  <c r="A720" s="1"/>
  <c r="E720"/>
  <c r="D721"/>
  <c r="A721"/>
  <c r="E721"/>
  <c r="D722"/>
  <c r="A722" s="1"/>
  <c r="E722"/>
  <c r="D723"/>
  <c r="A723"/>
  <c r="E723"/>
  <c r="D724"/>
  <c r="A724" s="1"/>
  <c r="E724"/>
  <c r="D725"/>
  <c r="A725"/>
  <c r="E725"/>
  <c r="D726"/>
  <c r="A726" s="1"/>
  <c r="E726"/>
  <c r="D727"/>
  <c r="A727"/>
  <c r="E727"/>
  <c r="D728"/>
  <c r="A728" s="1"/>
  <c r="E728"/>
  <c r="D729"/>
  <c r="A729"/>
  <c r="E729"/>
  <c r="D730"/>
  <c r="A730" s="1"/>
  <c r="E730"/>
  <c r="D731"/>
  <c r="A731"/>
  <c r="E731"/>
  <c r="D732"/>
  <c r="A732" s="1"/>
  <c r="E732"/>
  <c r="D733"/>
  <c r="A733"/>
  <c r="E733"/>
  <c r="D734"/>
  <c r="A734" s="1"/>
  <c r="E734"/>
  <c r="D735"/>
  <c r="A735"/>
  <c r="E735"/>
  <c r="D736"/>
  <c r="A736" s="1"/>
  <c r="E736"/>
  <c r="D737"/>
  <c r="A737"/>
  <c r="E737"/>
  <c r="D738"/>
  <c r="A738" s="1"/>
  <c r="E738"/>
  <c r="D739"/>
  <c r="A739"/>
  <c r="E739"/>
  <c r="D740"/>
  <c r="A740" s="1"/>
  <c r="E740"/>
  <c r="D741"/>
  <c r="A741"/>
  <c r="E741"/>
  <c r="D742"/>
  <c r="A742" s="1"/>
  <c r="E742"/>
  <c r="D743"/>
  <c r="A743"/>
  <c r="E743"/>
  <c r="D744"/>
  <c r="A744" s="1"/>
  <c r="E744"/>
  <c r="D745"/>
  <c r="A745"/>
  <c r="E745"/>
  <c r="D746"/>
  <c r="A746" s="1"/>
  <c r="E746"/>
  <c r="D747"/>
  <c r="A747"/>
  <c r="E747"/>
  <c r="D748"/>
  <c r="A748" s="1"/>
  <c r="E748"/>
  <c r="D749"/>
  <c r="A749"/>
  <c r="E749"/>
  <c r="D750"/>
  <c r="A750" s="1"/>
  <c r="E750"/>
  <c r="D751"/>
  <c r="A751"/>
  <c r="E751"/>
  <c r="D752"/>
  <c r="A752" s="1"/>
  <c r="E752"/>
  <c r="D753"/>
  <c r="A753"/>
  <c r="E753"/>
  <c r="D754"/>
  <c r="A754" s="1"/>
  <c r="E754"/>
  <c r="D755"/>
  <c r="A755"/>
  <c r="E755"/>
  <c r="D756"/>
  <c r="A756" s="1"/>
  <c r="E756"/>
  <c r="D757"/>
  <c r="A757"/>
  <c r="E757"/>
  <c r="D758"/>
  <c r="A758" s="1"/>
  <c r="E758"/>
  <c r="D759"/>
  <c r="A759"/>
  <c r="E759"/>
  <c r="D760"/>
  <c r="A760" s="1"/>
  <c r="E760"/>
  <c r="D761"/>
  <c r="A761"/>
  <c r="E761"/>
  <c r="D762"/>
  <c r="A762" s="1"/>
  <c r="E762"/>
  <c r="D763"/>
  <c r="A763"/>
  <c r="E763"/>
  <c r="D764"/>
  <c r="A764" s="1"/>
  <c r="E764"/>
  <c r="D765"/>
  <c r="A765"/>
  <c r="E765"/>
  <c r="D766"/>
  <c r="A766" s="1"/>
  <c r="E766"/>
  <c r="D767"/>
  <c r="A767"/>
  <c r="E767"/>
  <c r="D768"/>
  <c r="A768" s="1"/>
  <c r="E768"/>
  <c r="D769"/>
  <c r="A769"/>
  <c r="E769"/>
  <c r="D770"/>
  <c r="A770" s="1"/>
  <c r="E770"/>
  <c r="D771"/>
  <c r="A771"/>
  <c r="E771"/>
  <c r="D772"/>
  <c r="A772" s="1"/>
  <c r="E772"/>
  <c r="D773"/>
  <c r="A773"/>
  <c r="E773"/>
  <c r="D774"/>
  <c r="A774" s="1"/>
  <c r="E774"/>
  <c r="D775"/>
  <c r="A775"/>
  <c r="E775"/>
  <c r="D776"/>
  <c r="A776" s="1"/>
  <c r="E776"/>
  <c r="D777"/>
  <c r="A777"/>
  <c r="E777"/>
  <c r="D778"/>
  <c r="A778" s="1"/>
  <c r="E778"/>
  <c r="D779"/>
  <c r="A779"/>
  <c r="E779"/>
  <c r="D780"/>
  <c r="A780" s="1"/>
  <c r="E780"/>
  <c r="D781"/>
  <c r="A781"/>
  <c r="E781"/>
  <c r="D782"/>
  <c r="A782" s="1"/>
  <c r="E782"/>
  <c r="D783"/>
  <c r="A783"/>
  <c r="E783"/>
  <c r="D784"/>
  <c r="A784" s="1"/>
  <c r="E784"/>
  <c r="D785"/>
  <c r="A785"/>
  <c r="E785"/>
  <c r="D786"/>
  <c r="A786" s="1"/>
  <c r="E786"/>
  <c r="D787"/>
  <c r="A787"/>
  <c r="E787"/>
  <c r="D788"/>
  <c r="A788" s="1"/>
  <c r="E788"/>
  <c r="D789"/>
  <c r="A789"/>
  <c r="E789"/>
  <c r="D790"/>
  <c r="A790" s="1"/>
  <c r="E790"/>
  <c r="D791"/>
  <c r="A791"/>
  <c r="E791"/>
  <c r="D792"/>
  <c r="A792" s="1"/>
  <c r="E792"/>
  <c r="D793"/>
  <c r="A793"/>
  <c r="E793"/>
  <c r="D794"/>
  <c r="A794" s="1"/>
  <c r="E794"/>
  <c r="D795"/>
  <c r="A795"/>
  <c r="E795"/>
  <c r="D796"/>
  <c r="A796" s="1"/>
  <c r="E796"/>
  <c r="D797"/>
  <c r="A797"/>
  <c r="E797"/>
  <c r="D798"/>
  <c r="A798" s="1"/>
  <c r="E798"/>
  <c r="D799"/>
  <c r="A799"/>
  <c r="E799"/>
  <c r="D800"/>
  <c r="A800" s="1"/>
  <c r="E800"/>
  <c r="D801"/>
  <c r="A801"/>
  <c r="E801"/>
  <c r="D802"/>
  <c r="A802" s="1"/>
  <c r="E802"/>
  <c r="D803"/>
  <c r="A803"/>
  <c r="E803"/>
  <c r="D804"/>
  <c r="A804" s="1"/>
  <c r="E804"/>
  <c r="D805"/>
  <c r="A805"/>
  <c r="E805"/>
  <c r="D806"/>
  <c r="A806" s="1"/>
  <c r="E806"/>
  <c r="D807"/>
  <c r="A807"/>
  <c r="E807"/>
  <c r="D808"/>
  <c r="A808" s="1"/>
  <c r="E808"/>
  <c r="D809"/>
  <c r="A809"/>
  <c r="E809"/>
  <c r="D810"/>
  <c r="A810" s="1"/>
  <c r="E810"/>
  <c r="D811"/>
  <c r="A811"/>
  <c r="E811"/>
  <c r="D812"/>
  <c r="A812" s="1"/>
  <c r="E812"/>
  <c r="D813"/>
  <c r="A813"/>
  <c r="E813"/>
  <c r="D814"/>
  <c r="A814" s="1"/>
  <c r="E814"/>
  <c r="D815"/>
  <c r="A815"/>
  <c r="E815"/>
  <c r="D816"/>
  <c r="A816" s="1"/>
  <c r="E816"/>
  <c r="D817"/>
  <c r="A817"/>
  <c r="E817"/>
  <c r="D818"/>
  <c r="A818" s="1"/>
  <c r="E818"/>
  <c r="D819"/>
  <c r="A819"/>
  <c r="E819"/>
  <c r="D820"/>
  <c r="A820" s="1"/>
  <c r="E820"/>
  <c r="D821"/>
  <c r="A821"/>
  <c r="E821"/>
  <c r="D822"/>
  <c r="A822" s="1"/>
  <c r="E822"/>
  <c r="D823"/>
  <c r="A823"/>
  <c r="E823"/>
  <c r="D824"/>
  <c r="A824" s="1"/>
  <c r="E824"/>
  <c r="D825"/>
  <c r="A825"/>
  <c r="E825"/>
  <c r="D826"/>
  <c r="A826" s="1"/>
  <c r="E826"/>
  <c r="D827"/>
  <c r="A827"/>
  <c r="E827"/>
  <c r="D828"/>
  <c r="A828" s="1"/>
  <c r="E828"/>
  <c r="D829"/>
  <c r="A829"/>
  <c r="E829"/>
  <c r="D830"/>
  <c r="A830" s="1"/>
  <c r="E830"/>
  <c r="D831"/>
  <c r="A831"/>
  <c r="E831"/>
  <c r="D832"/>
  <c r="A832" s="1"/>
  <c r="E832"/>
  <c r="D833"/>
  <c r="A833"/>
  <c r="E833"/>
  <c r="D834"/>
  <c r="A834" s="1"/>
  <c r="E834"/>
  <c r="D835"/>
  <c r="A835"/>
  <c r="E835"/>
  <c r="D836"/>
  <c r="A836" s="1"/>
  <c r="E836"/>
  <c r="D837"/>
  <c r="A837"/>
  <c r="E837"/>
  <c r="D838"/>
  <c r="A838" s="1"/>
  <c r="E838"/>
  <c r="D839"/>
  <c r="A839"/>
  <c r="E839"/>
  <c r="D840"/>
  <c r="A840" s="1"/>
  <c r="E840"/>
  <c r="D841"/>
  <c r="A841"/>
  <c r="E841"/>
  <c r="D842"/>
  <c r="A842" s="1"/>
  <c r="E842"/>
  <c r="D843"/>
  <c r="A843"/>
  <c r="E843"/>
  <c r="D844"/>
  <c r="A844" s="1"/>
  <c r="E844"/>
  <c r="D845"/>
  <c r="A845"/>
  <c r="E845"/>
  <c r="D846"/>
  <c r="A846" s="1"/>
  <c r="E846"/>
  <c r="D847"/>
  <c r="A847"/>
  <c r="E847"/>
  <c r="D848"/>
  <c r="A848" s="1"/>
  <c r="E848"/>
  <c r="D849"/>
  <c r="A849"/>
  <c r="E849"/>
  <c r="D850"/>
  <c r="A850" s="1"/>
  <c r="E850"/>
  <c r="D851"/>
  <c r="A851"/>
  <c r="E851"/>
  <c r="D852"/>
  <c r="A852" s="1"/>
  <c r="E852"/>
  <c r="D853"/>
  <c r="A853"/>
  <c r="E853"/>
  <c r="D854"/>
  <c r="A854" s="1"/>
  <c r="E854"/>
  <c r="D855"/>
  <c r="A855"/>
  <c r="E855"/>
  <c r="D856"/>
  <c r="A856" s="1"/>
  <c r="E856"/>
  <c r="D857"/>
  <c r="A857"/>
  <c r="E857"/>
  <c r="D858"/>
  <c r="A858" s="1"/>
  <c r="E858"/>
  <c r="D859"/>
  <c r="A859"/>
  <c r="E859"/>
  <c r="D860"/>
  <c r="A860" s="1"/>
  <c r="E860"/>
  <c r="D861"/>
  <c r="A861"/>
  <c r="E861"/>
  <c r="D862"/>
  <c r="A862" s="1"/>
  <c r="E862"/>
  <c r="D863"/>
  <c r="A863"/>
  <c r="E863"/>
  <c r="D864"/>
  <c r="A864" s="1"/>
  <c r="E864"/>
  <c r="D865"/>
  <c r="A865"/>
  <c r="E865"/>
  <c r="D866"/>
  <c r="A866" s="1"/>
  <c r="E866"/>
  <c r="D867"/>
  <c r="A867"/>
  <c r="E867"/>
  <c r="D868"/>
  <c r="A868" s="1"/>
  <c r="E868"/>
  <c r="D869"/>
  <c r="A869"/>
  <c r="E869"/>
  <c r="D870"/>
  <c r="A870" s="1"/>
  <c r="E870"/>
  <c r="D871"/>
  <c r="A871"/>
  <c r="E871"/>
  <c r="D872"/>
  <c r="A872" s="1"/>
  <c r="E872"/>
  <c r="D873"/>
  <c r="A873"/>
  <c r="E873"/>
  <c r="D874"/>
  <c r="A874" s="1"/>
  <c r="E874"/>
  <c r="D875"/>
  <c r="A875"/>
  <c r="E875"/>
  <c r="D876"/>
  <c r="A876" s="1"/>
  <c r="E876"/>
  <c r="D877"/>
  <c r="A877"/>
  <c r="E877"/>
  <c r="D878"/>
  <c r="A878" s="1"/>
  <c r="E878"/>
  <c r="D879"/>
  <c r="A879"/>
  <c r="E879"/>
  <c r="D880"/>
  <c r="A880" s="1"/>
  <c r="E880"/>
  <c r="D881"/>
  <c r="A881"/>
  <c r="E881"/>
  <c r="D882"/>
  <c r="A882" s="1"/>
  <c r="E882"/>
  <c r="D883"/>
  <c r="A883"/>
  <c r="E883"/>
  <c r="D884"/>
  <c r="A884" s="1"/>
  <c r="E884"/>
  <c r="D885"/>
  <c r="A885"/>
  <c r="E885"/>
  <c r="D886"/>
  <c r="A886" s="1"/>
  <c r="E886"/>
  <c r="D887"/>
  <c r="A887"/>
  <c r="E887"/>
  <c r="D888"/>
  <c r="A888" s="1"/>
  <c r="E888"/>
  <c r="D889"/>
  <c r="A889"/>
  <c r="E889"/>
  <c r="D890"/>
  <c r="A890" s="1"/>
  <c r="E890"/>
  <c r="D891"/>
  <c r="A891"/>
  <c r="E891"/>
  <c r="D892"/>
  <c r="A892" s="1"/>
  <c r="E892"/>
  <c r="D893"/>
  <c r="A893"/>
  <c r="E893"/>
  <c r="D894"/>
  <c r="A894" s="1"/>
  <c r="E894"/>
  <c r="D895"/>
  <c r="A895"/>
  <c r="E895"/>
  <c r="D896"/>
  <c r="A896" s="1"/>
  <c r="E896"/>
  <c r="D897"/>
  <c r="A897"/>
  <c r="E897"/>
  <c r="D898"/>
  <c r="A898" s="1"/>
  <c r="E898"/>
  <c r="D899"/>
  <c r="A899"/>
  <c r="E899"/>
  <c r="D900"/>
  <c r="A900" s="1"/>
  <c r="E900"/>
  <c r="D901"/>
  <c r="A901"/>
  <c r="E901"/>
  <c r="D902"/>
  <c r="A902" s="1"/>
  <c r="E902"/>
  <c r="D903"/>
  <c r="A903"/>
  <c r="E903"/>
  <c r="D904"/>
  <c r="A904" s="1"/>
  <c r="E904"/>
  <c r="D905"/>
  <c r="A905"/>
  <c r="E905"/>
  <c r="D906"/>
  <c r="A906" s="1"/>
  <c r="E906"/>
  <c r="D907"/>
  <c r="A907"/>
  <c r="E907"/>
  <c r="D908"/>
  <c r="A908" s="1"/>
  <c r="E908"/>
  <c r="D909"/>
  <c r="A909"/>
  <c r="E909"/>
  <c r="D910"/>
  <c r="A910" s="1"/>
  <c r="E910"/>
  <c r="D911"/>
  <c r="A911"/>
  <c r="E911"/>
  <c r="D912"/>
  <c r="A912" s="1"/>
  <c r="E912"/>
  <c r="D913"/>
  <c r="A913"/>
  <c r="E913"/>
  <c r="D914"/>
  <c r="A914" s="1"/>
  <c r="E914"/>
  <c r="D915"/>
  <c r="A915"/>
  <c r="E915"/>
  <c r="D916"/>
  <c r="A916" s="1"/>
  <c r="E916"/>
  <c r="D917"/>
  <c r="A917"/>
  <c r="E917"/>
  <c r="D918"/>
  <c r="A918" s="1"/>
  <c r="E918"/>
  <c r="D919"/>
  <c r="A919"/>
  <c r="E919"/>
  <c r="D920"/>
  <c r="A920" s="1"/>
  <c r="E920"/>
  <c r="D921"/>
  <c r="A921"/>
  <c r="E921"/>
  <c r="D922"/>
  <c r="A922" s="1"/>
  <c r="E922"/>
  <c r="D923"/>
  <c r="A923"/>
  <c r="E923"/>
  <c r="D924"/>
  <c r="A924" s="1"/>
  <c r="E924"/>
  <c r="D925"/>
  <c r="A925"/>
  <c r="E925"/>
  <c r="D926"/>
  <c r="A926" s="1"/>
  <c r="E926"/>
  <c r="D927"/>
  <c r="A927"/>
  <c r="E927"/>
  <c r="D928"/>
  <c r="A928" s="1"/>
  <c r="E928"/>
  <c r="D929"/>
  <c r="A929"/>
  <c r="E929"/>
  <c r="D930"/>
  <c r="A930" s="1"/>
  <c r="E930"/>
  <c r="D931"/>
  <c r="A931"/>
  <c r="E931"/>
  <c r="D932"/>
  <c r="A932" s="1"/>
  <c r="E932"/>
  <c r="D933"/>
  <c r="A933"/>
  <c r="E933"/>
  <c r="D934"/>
  <c r="A934" s="1"/>
  <c r="E934"/>
  <c r="D935"/>
  <c r="A935"/>
  <c r="E935"/>
  <c r="D936"/>
  <c r="A936" s="1"/>
  <c r="E936"/>
  <c r="D937"/>
  <c r="A937"/>
  <c r="E937"/>
  <c r="D938"/>
  <c r="A938" s="1"/>
  <c r="E938"/>
  <c r="D939"/>
  <c r="A939"/>
  <c r="E939"/>
  <c r="D940"/>
  <c r="A940" s="1"/>
  <c r="E940"/>
  <c r="D941"/>
  <c r="A941"/>
  <c r="E941"/>
  <c r="D942"/>
  <c r="A942" s="1"/>
  <c r="E942"/>
  <c r="D943"/>
  <c r="A943"/>
  <c r="E943"/>
  <c r="D944"/>
  <c r="A944" s="1"/>
  <c r="E944"/>
  <c r="D945"/>
  <c r="A945"/>
  <c r="E945"/>
  <c r="D946"/>
  <c r="A946" s="1"/>
  <c r="E946"/>
  <c r="D947"/>
  <c r="A947"/>
  <c r="E947"/>
  <c r="D948"/>
  <c r="A948" s="1"/>
  <c r="E948"/>
  <c r="D949"/>
  <c r="A949"/>
  <c r="E949"/>
  <c r="D950"/>
  <c r="A950" s="1"/>
  <c r="E950"/>
  <c r="D951"/>
  <c r="A951"/>
  <c r="E951"/>
  <c r="D952"/>
  <c r="A952" s="1"/>
  <c r="E952"/>
  <c r="D953"/>
  <c r="A953"/>
  <c r="E953"/>
  <c r="D954"/>
  <c r="A954" s="1"/>
  <c r="E954"/>
  <c r="D955"/>
  <c r="A955"/>
  <c r="E955"/>
  <c r="D956"/>
  <c r="A956" s="1"/>
  <c r="E956"/>
  <c r="D957"/>
  <c r="A957"/>
  <c r="E957"/>
  <c r="D958"/>
  <c r="A958" s="1"/>
  <c r="E958"/>
  <c r="D959"/>
  <c r="A959"/>
  <c r="E959"/>
  <c r="D960"/>
  <c r="A960" s="1"/>
  <c r="E960"/>
  <c r="D961"/>
  <c r="A961"/>
  <c r="E961"/>
  <c r="D962"/>
  <c r="A962" s="1"/>
  <c r="E962"/>
  <c r="D963"/>
  <c r="A963"/>
  <c r="E963"/>
  <c r="D964"/>
  <c r="A964" s="1"/>
  <c r="E964"/>
  <c r="D965"/>
  <c r="A965"/>
  <c r="E965"/>
  <c r="D966"/>
  <c r="A966" s="1"/>
  <c r="E966"/>
  <c r="D967"/>
  <c r="A967"/>
  <c r="E967"/>
  <c r="D968"/>
  <c r="A968" s="1"/>
  <c r="E968"/>
  <c r="D969"/>
  <c r="A969"/>
  <c r="E969"/>
  <c r="D970"/>
  <c r="A970" s="1"/>
  <c r="E970"/>
  <c r="D971"/>
  <c r="A971"/>
  <c r="E971"/>
  <c r="D972"/>
  <c r="A972" s="1"/>
  <c r="E972"/>
  <c r="D973"/>
  <c r="A973"/>
  <c r="E973"/>
  <c r="D974"/>
  <c r="A974" s="1"/>
  <c r="E974"/>
  <c r="D975"/>
  <c r="A975"/>
  <c r="E975"/>
  <c r="D976"/>
  <c r="A976" s="1"/>
  <c r="E976"/>
  <c r="D977"/>
  <c r="A977"/>
  <c r="E977"/>
  <c r="D978"/>
  <c r="A978" s="1"/>
  <c r="E978"/>
  <c r="D979"/>
  <c r="A979"/>
  <c r="E979"/>
  <c r="D980"/>
  <c r="A980" s="1"/>
  <c r="E980"/>
  <c r="D981"/>
  <c r="A981"/>
  <c r="E981"/>
  <c r="D982"/>
  <c r="A982" s="1"/>
  <c r="E982"/>
  <c r="D983"/>
  <c r="A983"/>
  <c r="E983"/>
  <c r="D984"/>
  <c r="A984" s="1"/>
  <c r="E984"/>
  <c r="D985"/>
  <c r="A985"/>
  <c r="E985"/>
  <c r="D986"/>
  <c r="A986" s="1"/>
  <c r="E986"/>
  <c r="D987"/>
  <c r="A987"/>
  <c r="E987"/>
  <c r="D988"/>
  <c r="A988" s="1"/>
  <c r="E988"/>
  <c r="D989"/>
  <c r="A989"/>
  <c r="E989"/>
  <c r="D990"/>
  <c r="A990" s="1"/>
  <c r="E990"/>
  <c r="D991"/>
  <c r="A991"/>
  <c r="E991"/>
  <c r="D992"/>
  <c r="A992" s="1"/>
  <c r="E992"/>
  <c r="D993"/>
  <c r="A993"/>
  <c r="E993"/>
  <c r="D994"/>
  <c r="A994" s="1"/>
  <c r="E994"/>
  <c r="D995"/>
  <c r="A995"/>
  <c r="E995"/>
  <c r="D996"/>
  <c r="A996" s="1"/>
  <c r="E996"/>
  <c r="D997"/>
  <c r="A997"/>
  <c r="E997"/>
  <c r="D998"/>
  <c r="A998" s="1"/>
  <c r="E998"/>
  <c r="D999"/>
  <c r="A999"/>
  <c r="E999"/>
  <c r="D1000"/>
  <c r="A1000" s="1"/>
  <c r="E1000"/>
  <c r="D1001"/>
  <c r="A1001"/>
  <c r="E1001"/>
  <c r="E5"/>
  <c r="D5"/>
  <c r="A5" s="1"/>
  <c r="N11" i="4"/>
  <c r="A6" i="5"/>
  <c r="A14"/>
  <c r="A22"/>
  <c r="A30"/>
  <c r="A38"/>
  <c r="A46"/>
  <c r="A54"/>
  <c r="A62"/>
  <c r="A70"/>
  <c r="A78"/>
  <c r="A86"/>
  <c r="A94"/>
  <c r="A102"/>
  <c r="A110"/>
  <c r="A118"/>
  <c r="A126"/>
  <c r="A134"/>
  <c r="A142"/>
  <c r="A150"/>
  <c r="A158"/>
  <c r="A166"/>
  <c r="A174"/>
  <c r="A182"/>
  <c r="A190"/>
  <c r="A198"/>
  <c r="A206"/>
  <c r="A214"/>
  <c r="A222"/>
  <c r="A230"/>
  <c r="A246"/>
  <c r="A278"/>
  <c r="A310"/>
  <c r="A342"/>
  <c r="A374"/>
  <c r="A406"/>
  <c r="A470"/>
  <c r="B2"/>
  <c r="D11" i="4"/>
  <c r="D5" i="11"/>
  <c r="C5"/>
  <c r="B5"/>
  <c r="A1"/>
  <c r="B4" i="4"/>
  <c r="C4" i="5"/>
  <c r="I2"/>
  <c r="N4"/>
  <c r="M4"/>
  <c r="L4"/>
  <c r="K4"/>
  <c r="J4"/>
  <c r="I4"/>
  <c r="H4"/>
  <c r="G4"/>
  <c r="F4"/>
  <c r="E4"/>
  <c r="D4"/>
  <c r="B4"/>
  <c r="B58" i="4"/>
  <c r="D27"/>
  <c r="B55"/>
  <c r="B54"/>
  <c r="B53"/>
  <c r="B52"/>
  <c r="B49"/>
  <c r="B48"/>
  <c r="B47"/>
  <c r="B46"/>
  <c r="B43"/>
  <c r="B42"/>
  <c r="B41"/>
  <c r="B40"/>
  <c r="B37"/>
  <c r="B36"/>
  <c r="B35"/>
  <c r="B34"/>
  <c r="B31"/>
  <c r="B30"/>
  <c r="B29"/>
  <c r="B28"/>
  <c r="B25"/>
  <c r="B24"/>
  <c r="B23"/>
  <c r="B22"/>
  <c r="D21"/>
  <c r="B21"/>
  <c r="G58"/>
  <c r="G51"/>
  <c r="G45"/>
  <c r="G39"/>
  <c r="G33"/>
  <c r="G27"/>
  <c r="G21"/>
  <c r="D58"/>
  <c r="D51"/>
  <c r="D45"/>
  <c r="D39"/>
  <c r="D33"/>
  <c r="A79"/>
  <c r="B77"/>
  <c r="B75"/>
  <c r="B73"/>
  <c r="B71"/>
  <c r="B69"/>
  <c r="B67"/>
  <c r="B65"/>
  <c r="B63"/>
  <c r="B61"/>
  <c r="B59"/>
  <c r="B57"/>
  <c r="B51"/>
  <c r="B45"/>
  <c r="B39"/>
  <c r="B33"/>
  <c r="B27"/>
  <c r="B20"/>
  <c r="B18"/>
  <c r="B13"/>
  <c r="B14"/>
  <c r="B15"/>
  <c r="B16"/>
  <c r="B17"/>
  <c r="B12"/>
  <c r="B9"/>
  <c r="B8"/>
  <c r="B7"/>
  <c r="B6"/>
  <c r="D2"/>
  <c r="A59" i="2"/>
  <c r="A60"/>
  <c r="A61"/>
  <c r="A62"/>
  <c r="A63"/>
  <c r="A64"/>
  <c r="A65"/>
  <c r="A58"/>
  <c r="A55"/>
  <c r="A56"/>
  <c r="A44"/>
  <c r="A46"/>
  <c r="A47"/>
  <c r="A48"/>
  <c r="A49"/>
  <c r="A50"/>
  <c r="A51"/>
  <c r="A52"/>
  <c r="A53"/>
  <c r="A54"/>
  <c r="A42"/>
  <c r="A30"/>
  <c r="A31"/>
  <c r="A32"/>
  <c r="A33"/>
  <c r="A34"/>
  <c r="A35"/>
  <c r="A36"/>
  <c r="A37"/>
  <c r="A38"/>
  <c r="A39"/>
  <c r="A40"/>
  <c r="A29"/>
  <c r="A17"/>
  <c r="A18"/>
  <c r="A19"/>
  <c r="A20"/>
  <c r="A21"/>
  <c r="A22"/>
  <c r="A23"/>
  <c r="A24"/>
  <c r="A25"/>
  <c r="A26"/>
  <c r="A27"/>
  <c r="A16"/>
  <c r="A7"/>
  <c r="A8"/>
  <c r="A9"/>
  <c r="A10"/>
  <c r="A11"/>
  <c r="A12"/>
  <c r="A13"/>
  <c r="A14"/>
  <c r="A6"/>
  <c r="A1"/>
  <c r="A2"/>
  <c r="A3"/>
  <c r="A4"/>
  <c r="F35" i="4"/>
  <c r="F36"/>
  <c r="F37"/>
  <c r="F34"/>
  <c r="F29"/>
  <c r="F30"/>
  <c r="F31"/>
  <c r="F28"/>
  <c r="F49"/>
  <c r="F48"/>
  <c r="F47"/>
  <c r="F46"/>
  <c r="H45"/>
  <c r="B78"/>
  <c r="F3"/>
  <c r="O24"/>
  <c r="O25"/>
  <c r="O26"/>
  <c r="O23"/>
  <c r="O27"/>
  <c r="N10"/>
  <c r="N9"/>
  <c r="N12" s="1"/>
  <c r="F55"/>
  <c r="F54"/>
  <c r="F53"/>
  <c r="F43"/>
  <c r="F42"/>
  <c r="F41"/>
  <c r="F52"/>
  <c r="F40"/>
  <c r="N25"/>
  <c r="N26"/>
  <c r="N24"/>
  <c r="N23"/>
  <c r="N27"/>
  <c r="H39" s="1"/>
  <c r="I3"/>
  <c r="I90" l="1"/>
  <c r="C90"/>
  <c r="B10" s="1"/>
  <c r="D90"/>
  <c r="E90"/>
  <c r="H90"/>
  <c r="G90"/>
  <c r="F90"/>
  <c r="B90"/>
</calcChain>
</file>

<file path=xl/comments1.xml><?xml version="1.0" encoding="utf-8"?>
<comments xmlns="http://schemas.openxmlformats.org/spreadsheetml/2006/main">
  <authors>
    <author>Connors, Jared M</author>
  </authors>
  <commentList>
    <comment ref="I5" authorId="0">
      <text>
        <r>
          <rPr>
            <b/>
            <sz val="9"/>
            <color indexed="81"/>
            <rFont val="Tahoma"/>
            <family val="2"/>
          </rPr>
          <t>Connors, Jared M:</t>
        </r>
        <r>
          <rPr>
            <sz val="9"/>
            <color indexed="81"/>
            <rFont val="Tahoma"/>
            <family val="2"/>
          </rPr>
          <t xml:space="preserve">
working in second, third and weblink</t>
        </r>
      </text>
    </comment>
  </commentList>
</comments>
</file>

<file path=xl/comments2.xml><?xml version="1.0" encoding="utf-8"?>
<comments xmlns="http://schemas.openxmlformats.org/spreadsheetml/2006/main">
  <authors>
    <author>Connors, Jared M</author>
  </authors>
  <commentList>
    <comment ref="D9" authorId="0">
      <text>
        <r>
          <rPr>
            <sz val="8"/>
            <color indexed="81"/>
            <rFont val="Tahoma"/>
            <family val="2"/>
          </rPr>
          <t>From the dropdown choose a response of
A. This declaration represents all our company products
B. This declaration represents all our company products from Division(s) [Specify in "Description of scope"]
C. This declaration represents specific product category(ies) [Specify in "Description of scope"]
D. This declaration represents a specific list of products [Identify products on 'Product List' tab]
从下拉列表中选择回答：
A.这份申报代表我们公司所有的产品
B.这份申报代表我们公司某个分部的所有产品[在"范围描述”栏内注明]
C.这份申报代表特定的产品类别[在"范围描述”栏内注明]
D.这份申报代表特定清单上的产品[在“产品清单”工作表内标签识别产品]
ドロップダウンメニューから回答を選択してください。
A.この申告は当社の全製品にあてはまる
B.この申告は当社の特定部門の全製品にあてはまる［特定部門名を「範囲の説明」に明記］
C.この申告は特定の製品カテゴリーにあてはまる［製品カテゴリーを「範囲の説明」に明記］
D.この申告は製品の特定の品目にあてはまる［「製品リスト」タブに製品を指定］
드랍다운 메뉴에서 하나를 선택하시오.
A. 이 선언문은 회사 모든 제품에 적용됩니다
B. 이 선언문은 명시한 계열회사나 부서의 모든 제품에 적용됩니다 ["선언범위 설명"란에 기입]
C. 이 선언문은 명시한 제품 범주에만 적용됩니다 ["선언범위 설명"란에 기입]
D. 이 선언문은  명시한 제품 목록에만 적용됩니다 ["제품 목록"란에 기입]
Merci de sélectionner la réponse dans la liste déroulante:
A. Cette déclaration représente tous les produits de mon entreprise
B. Cette déclaration représente tous les produits des Divisions de l'entreprise [Spécifier dans "Description du périmètre"]
C. Cette déclaration représente une (des) catégorie(s) de produits spécifiques [Spécifier dans "Description du périmètre"]
D. Cette déclaration représente une liste de produits spécifiques [Identifier les produits dans la feuille 'Liste de produits']
A partir da lista escolha a resposta:
A. Esta declaração representa todos os produtos da organização.
B. Esta declaração representa todos os produtos de nossa organização referentes a Divisão (Especificar em "Descrição do Escopo")
C. Esta Declaração representa uma lista específica de produtos (identificar os produtos na "Lista de Produtos"
D. Esta declaração representa uma lista específica de produtos [Identifique produtos na guia 'lista de produtos']
Bitte wählen Sie eine der Antworten aus dem Drop-Down Menü:
A. Diese Erklärung gilt für alle Produkte unserer Firma
B. Diese Erklärung gilt für alle Produkte unserer Firma aus dem/den Unternehmensbereich(en) (Bitte eingeben in "Beschreibung des Erklärungsbereiches"
C. Diese Erklärung gilt für spezifische Produktkategorien (Bitte eingeben in "Beschreibung des Erklärungsbereiches")
D. Diese Erklärung gilt für eine spezifische Liste von Produkten (Bitte die Produkte im Reiter  "Product List" eingeben)</t>
        </r>
      </text>
    </comment>
    <comment ref="D16" authorId="0">
      <text>
        <r>
          <rPr>
            <sz val="9"/>
            <color indexed="81"/>
            <rFont val="Tahoma"/>
            <family val="2"/>
          </rPr>
          <t xml:space="preserve">Enter a valid email address for company representative here
在这里输入一个公司授权代表的有效电邮地址。
会社代表者の有効な電子メールアドレスを入力してください
담당자 이메일 주소를 기입하시오.
Indiquer une adresse email valide pour le représentant légal de l'entreprise
Adicione o endereço de e-mail do representante da empresa aqui.
Geben sie hier die gültige Email Adresse vom Firmenvertreter ein
Capture una direccion de email valida del representante de la compañia aqui
</t>
        </r>
      </text>
    </comment>
    <comment ref="B18" authorId="0">
      <text>
        <r>
          <rPr>
            <sz val="12"/>
            <color indexed="81"/>
            <rFont val="Arial"/>
            <family val="2"/>
          </rPr>
          <t>Please note the date this form was completed by your company
Date must be displayed in international format DD-MMM-YYYY
请注意贵公司完成此模板的日期。
日期必须是以日-月-年国际格式来显示。
この書類が作成された日付を記入してください
日付はDD-MMM-YYYYという形式で記述します（例: 01-JAN-2012)
이 템플릿 문서 작성 완료 날짜는 DD-MMM-YYYY (예: 12-Jul-2012)로 표기하시오.
Merci d'inscrire la date a laquelle ce formulaire a été complété par votre entreprise
la date doit être indiquée au format international : JJ-MMM-AAAA
Por favor, registre a data neste formulário pela sua organização. A data deve ser apresentada em formato internacionalamente reconhecido DD-MMM-AAAA.
Bitte geben Sie das Datum an, an dem dieser Fragebogen von ihrer Firma ausgefüllt wurde.
Das Datum muss im internationalen Format TT-MM-JJJJ  eingegeben werden.
Por favor anote la fecha en la cual esta forma se completo
La fecha debe ser escrita en el formato internacional  DD-MMM-AAAA</t>
        </r>
      </text>
    </comment>
    <comment ref="D22"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3"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4"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5"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8"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9"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0"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1"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4"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5"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6"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7"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40"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1"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2"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3"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6"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t>
        </r>
      </text>
    </comment>
    <comment ref="D47"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t>
        </r>
      </text>
    </comment>
    <comment ref="D48"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t>
        </r>
      </text>
    </comment>
    <comment ref="D49"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t>
        </r>
      </text>
    </comment>
    <comment ref="D52"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t>
        </r>
      </text>
    </comment>
    <comment ref="D53"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t>
        </r>
      </text>
    </comment>
    <comment ref="D54"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t>
        </r>
      </text>
    </comment>
    <comment ref="D55"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t>
        </r>
      </text>
    </comment>
    <comment ref="D59"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61"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63" authorId="0">
      <text>
        <r>
          <rPr>
            <sz val="12"/>
            <color indexed="81"/>
            <rFont val="Tahoma"/>
            <family val="2"/>
          </rPr>
          <t>From the dropdown choose a response of "Yes", "No" or "Yes included in standard contract language"
从下拉列表中选择“是” 或 “不是” 或 "是包含在标准合同文本"
ドロップダウンメニューから「はい」又は「いいえ」を選択してください
Yes = 예, No = 아니오, 네 표준 계약 언어에 포함되어
Merci de sélectionner "Oui", "Non", ou "Oui inclus dans la langue du contrat type" dans la liste déroulante
A partir da lista selecione a resposta: "Sim", "Não" ou "Sim incluídos na linguagem do contrato padrão"
Vom drop-down Menü wählen sie als Antwort "Ja", "Nein" oder "Ja in Mustervertrag Sprache enthalten"
De las opciones elija la respuesta "si" , "no" or "Sí incluyó en el lenguaje de contrato"</t>
        </r>
      </text>
    </comment>
    <comment ref="D65" authorId="0">
      <text>
        <r>
          <rPr>
            <sz val="12"/>
            <color indexed="81"/>
            <rFont val="Tahoma"/>
            <family val="2"/>
          </rPr>
          <t>From the dropdown choose a response of "Yes", "No" or "Planned once lists become available"
从下拉列表中选择“是” 或 “不是”
ドロップダウンメニューから「はい」又は「いいえ」を選択してください
Yes = 예, No = 아니오, 목록이 나오는 일단 계획
Merci de sélectionner "Oui", "Non", "Prévues une fois les listes sont disponibles" dans la liste déroulante
A partir da lista selecione a resposta: "Sim", "Não" ou "Planejado uma vez listas tornam-se disponíveis"
Vom drop-down Menü wählen sie als Antwort "Ja", "Nein" oder "Geplant, sobald Listen zur Verfügung stehen"
De las opciones elija la respuesta "si" , "no" or "Planificación de una vez se disponga de las listas"</t>
        </r>
      </text>
    </comment>
    <comment ref="D67"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69"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71"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73" authorId="0">
      <text>
        <r>
          <rPr>
            <sz val="12"/>
            <color indexed="81"/>
            <rFont val="Tahoma"/>
            <family val="2"/>
          </rPr>
          <t>From the dropdown choose a response of "Yes (3rd party Audit)", "Yes(Documentation review only)", "Yes(Internal Audit)", "Yes(all methods apply)", or "No"
从下拉列表选择回答“是（第三方审核）”，“是（仅文件审查）”，“是（内部审核）”，“是（所有方法皆有）”，或“不是”
ドロップダウンメニューから、「はい（第三者機関監査）」、「はい（書類審査のみ）」、「はい（内部監査）」、「はい（すべての方法を適用）」、「いいえ」のいずれかを選択してください
Yes (3rd party Audit)=예(제 3자 검증), Yes(Documentation review only)=예(문서검토), Yes(Internal Audit)=예(내부 검증), Yes(all methods apply)=예(모든 방법 적용), No=아니오
Merci de choisir à partir du menu déroulant la réponse appropriée:
"Oui (Audit par tierce partie)", "Oui" (Revue des documents fournis uniquement)", "Oui (Audit interne)", "Oui (toutes les méthodes)", "Non"
No menu suspenso escolha uma resposta de "Sim (Auditoria parte 3)", "Yes (revisão da documentação só)", "Yes (Auditoria Interna)", "Yes (todos os métodos se aplicam)", ou "Não"
Vom drop-down Menü wählen sie eine Antwort "Ja (3rd Party Audit)", "Ja (Nur Überprüfung von Dokumenten)", "Ja (Interner Audit)", "Ja (Alle Methoden treffen zu)" oder "Nein"
Del menu elija una respuesta a "Yes ( Auditoria por terceros)", "Yes ( revision de decumentacion solamente)", "Yes ( auditoria interna)", "Yes ( todos los metodos aplican)", o "No".</t>
        </r>
      </text>
    </comment>
    <comment ref="D75"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77"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List>
</comments>
</file>

<file path=xl/comments3.xml><?xml version="1.0" encoding="utf-8"?>
<comments xmlns="http://schemas.openxmlformats.org/spreadsheetml/2006/main">
  <authors>
    <author>Connors, Jared M</author>
  </authors>
  <commentList>
    <comment ref="B4" authorId="0">
      <text>
        <r>
          <rPr>
            <sz val="12"/>
            <color indexed="81"/>
            <rFont val="Tahoma"/>
            <family val="2"/>
          </rPr>
          <t xml:space="preserve">From the dropdown choose a metal, "Tantalum (Ta)", "Tin (Sn)", "Gold (Au)", "Tungsten (W)"
</t>
        </r>
        <r>
          <rPr>
            <sz val="9"/>
            <color indexed="81"/>
            <rFont val="Tahoma"/>
            <family val="2"/>
          </rPr>
          <t xml:space="preserve">
</t>
        </r>
        <r>
          <rPr>
            <sz val="12"/>
            <color indexed="81"/>
            <rFont val="Tahoma"/>
            <family val="2"/>
          </rPr>
          <t>ここから、タンタル Tantalum (Ta), 錫 Tin (Sn), 金 Gold (Au), タングステン Tungsten (W)を選択してください。
从下拉列表中选择金属“钽 （Ta）”, “锡(Sn)”，“金（Au）”，“钨(W)”
풀다운 메뉴를 이용하여  "Tantalum (Ta)", "Tin (Sn)", "Gold (Au)", "Tungsten (W)" 중 하나를 선택하시오.</t>
        </r>
      </text>
    </comment>
  </commentList>
</comments>
</file>

<file path=xl/sharedStrings.xml><?xml version="1.0" encoding="utf-8"?>
<sst xmlns="http://schemas.openxmlformats.org/spreadsheetml/2006/main" count="2403" uniqueCount="1740">
  <si>
    <t>10. Siguientes pasos propuestos, si applica – Provea las acciones que usted tomara con el fundidor si la planta no esta listada en la lista de  EICC-GeSI CFS. Ejemplo: requerir que la planta del fundidor sea evaluada a traves del programa CFS, removelo de la lista de proveedores preferidos, etc.</t>
  </si>
  <si>
    <t>11. Nombre de la Mina(s) or si el origen  es reciclado  o de desecho, diga “reciclado” o “desecho”    -   Provea el nombre de la mina que extrajo el metal anotado en la columna  B.  si el metal fue proveido de fuentes del “reciclado” o “desecho", note cual (desecho  o reciclado) fue proveido. Vea definiciones de “reciclado” y  “desecho”</t>
  </si>
  <si>
    <t>12. Localizacion (pais) de la Mina(s) o si proviene del reciclado o desecho diga “reciclado” o “desecho”   -  En la la celda proveida, identifique el pais en le cual se encuentra la mina.  Ejemplo: Australia.  si el metal fue proveido de fuentes del “reciclado” o “desecho", note cual (desecho  o reciclado) fue proveido. Vea definiciones de “reciclado” y  “desecho”.</t>
  </si>
  <si>
    <t>13. Comentarios– campo libre para poner cualquier comentario sobre el fundidor.  Ejemplo: El fundidor esta siendo adquirido por la compañia YYY</t>
  </si>
  <si>
    <t>2. Smelter Reference List(*) - Select from dropdown.  This is the list of known smelters as of template release date.  If smelter is not listed select 'Smelter Not Listed'</t>
  </si>
  <si>
    <t>3. Standard Smelter Names (*)- Fill in smelter name if you selected 'Smelter Not Listed' in column 'c'.  This field will auto-populate when a smelter name in selected in column 'c'.</t>
  </si>
  <si>
    <t>4. Smelter Facility Location: Country (*) – This field will auto-populate when a smelter name is selected in column 'c'. If you selected 'Smelter Not Listed' in column 'c', use the pull down menu to select the country location of the smelter facility that processes the minerals that enter your supply chain.  This is the physical location of the smelter where the minerals are being processed.  Do not list the headquarters of the company.  Example: Canada</t>
  </si>
  <si>
    <t>Smelting Branch of Yunnan Tin Company Limited</t>
  </si>
  <si>
    <t>Nombres estandard del fundidor (*)</t>
  </si>
  <si>
    <t>Para empezar:
Paso1. Seleccione Metal en columna B
Paso 2. Selecione de la opciones en la columna C
Paso 3. Si la seleccion de las opciones es " Fundidor no listado" complete  las columnas D y E
Paso 4. Ponga toda la informacion disponible del fundidor en las columnas de la F a la N.</t>
  </si>
  <si>
    <t>Smelter Reference List (*)</t>
  </si>
  <si>
    <t>冶炼厂参考清单(*)</t>
  </si>
  <si>
    <t>製錬業者参照表(*)</t>
  </si>
  <si>
    <t>제련소 참조 리스트(*)</t>
  </si>
  <si>
    <t>Liste des fonderies référencées(*)</t>
  </si>
  <si>
    <t>Schmelzhütten-Referenz-Liste(*)</t>
  </si>
  <si>
    <t>Lista de referencia de fundidores(*)</t>
  </si>
  <si>
    <t>2。冶炼厂参考文献列表（*） - 从下拉列表中选择。这是已知的冶炼厂作为模板的发布日期。如果未列出冶炼厂选择“冶炼厂未列出”</t>
  </si>
  <si>
    <t>2. 제련소 참조리스트 (*) - 드롭 다운 메뉴에서 선택합니다. 이 템플릿 릴리스 날짜로 알려진 그러면 오늘의 목록입니다. 제련소가 표시되지 않으면 다음 '제련소가 나타나지 않는다'</t>
  </si>
  <si>
    <t>2. Liste de référence fonderie (*) - Sélectionnez la liste déroulante. Il s'agit de la liste des fonderies connue comme la date de sortie de modèle. Si fonderie n'est pas répertorié, sélectionnez 'Non répertorié fonderie »</t>
  </si>
  <si>
    <t>2. Lista de fundição de Referência (*) - Selecione suspenso. Esta é a lista de fundições conhecido como data de lançamento do modelo. Se fundição não estiver listado, selecione "Não Smelter Listado '</t>
  </si>
  <si>
    <t>2. Smelter Referenzliste (*) - Wählen Sie aus der Dropdown. Dies ist die Liste der bekannten Hütten, wie der Vorlage release date. Wenn Hütte nicht aufgeführt ist select 'Smelter Nicht gelistet "</t>
  </si>
  <si>
    <t>2. Fundición Lista de Referencias (*) - Seleccione desplegable. Esta es la lista de las fundiciones conocidas a la fecha plantilla de liberación. Si fundición no está en la lista, seleccione 'No Fundición Listado'</t>
  </si>
  <si>
    <t>3. Nombres estándar Fundición (*) - Escriba el nombre fundición si ha seleccionado 'Fundición no mencionados' en la columna 'c'. Este campo se rellenará automáticamente cuando un nombre en fundición seleccionado en la columna 'c'.</t>
  </si>
  <si>
    <t>3. Standard Smelter Names (*) - in Schmelz Namen ausfüllen, wenn Sie gewählt 'Smelter Nicht aufgeführt in der Spalte' c '. Dieses Feld wird automatisch aufgefüllt, wenn eine Hütte Namen in der Spalte 'c' ausgewählt.</t>
  </si>
  <si>
    <t>3. Nomes Smelter padrão (*) - Preencha o nome fundição se você selecionou 'Smelter não listado' na coluna 'c'. Este campo será preenchido automaticamente quando um nome de fundição no selecionado na coluna 'c'.</t>
  </si>
  <si>
    <t>3. 표준 제련소 이름은 (*) - 당신이 열 'C'에서 '나열되지 제련소'를 선택한 경우 제련소 이름에 입력합니다. 의 제련소 이름이 열 'C'에서 선택한 경우이 필드는 자동으로 채워집니다.</t>
  </si>
  <si>
    <t>3。标准的冶炼厂名称（*） - 填写在冶炼厂的名称，如果你选择了“冶炼厂未列出”列中的“C”。此字段将自动填充时，冶炼厂中选择列“C”的名称。</t>
  </si>
  <si>
    <t>4。冶炼厂设施地点：国家（*） - 此字段将自动填充冶炼厂名被选中时，在“C”柱。如果您选择了“冶炼厂未列出”列中的“C”，使用下拉菜单中选择所在国家的冶炼厂设施，处理的矿物质，输入您的供应链。这是正在处理中的矿物质冶炼厂的物理位置。不要列出的公司总部。例如：加拿大</t>
  </si>
  <si>
    <t>4. 제련소 시설 위치 : 국가 (*) - 제련소 이름이 열 'C'를 선택한 경우이 필드는 자동으로 채워집니다. 당신이 선택한 경우 열 'C'에서 '제련소가 나타나지 않는다'하여 공급 체인을 입력 광물을 처리하는 제련소 시설의 국가 위치를 선택 풀다운 메뉴를 사용합니다. 이것은 미네랄이 처리되고있는 제련소의 물리적 위치입니다. 회사의 본사를 나열하지 마십시오. 예 : 캐나다</t>
  </si>
  <si>
    <t>4. Emplacement des installations de fonderie: Pays (*) - Ce champ sera automatiquement renseigné lorsque le nom fonderie est sélectionné dans la colonne «c». Si vous avez sélectionné "Non répertorié fonderie» dans la colonne «c», utilisez le menu déroulant pour sélectionner l'emplacement de l'installation de pays fonderie qui traite les minéraux qui entrent dans votre chaîne d'approvisionnement. Ceci est l'emplacement physique de la fonderie où les minéraux sont en cours de traitement. N'inscrivez pas le siège de la société. Exemple: Canada</t>
  </si>
  <si>
    <t>4. Localização fundição da Instituição: País (*) - Este campo será preenchido automaticamente quando um nome de fundição é selecionado na coluna 'c'. Se você selecionar 'Smelter não listado' na coluna 'c', use o menu suspenso para selecionar o país de localização da instalação de fundição que processa os minerais que entram em sua cadeia de abastecimento. Esta é a localização física da fundição, onde os minerais estão a ser processados​​. Não lista a sede da empresa. Exemplo: Canadá</t>
  </si>
  <si>
    <t>4. Smelter Facility Location: Land (*) - Dieses Feld wird automatisch aufgefüllt, wenn eine Hütte Namen in der Spalte 'c' ausgewählt wird. Wenn Sie die Option "Smelter Nicht aufgeführt in der Spalte 'c', verwenden Sie das Pull-Down-Menü, um die Lage auf dem Land der Hütte Anlage, die Mineralien, die Ihren Lieferkette gelangen verarbeitet auszuwählen. Dies ist der physikalische Ort der Schmelze, wo die Mineralien verarbeitet werden. Kein Liste der Hauptsitz des Unternehmens. Beispiel: Kanada</t>
  </si>
  <si>
    <t>4. Fundición Ubicación del establecimiento: País (*) - Este campo se rellenará automáticamente cuando un nombre de fundición se selecciona en la columna 'c'. Si ha seleccionado 'Fundición no mencionados "en la columna" c ", utilice el menú desplegable para seleccionar la ubicación del país de la instalación de la fundición que procesa los minerales que entran en su cadena de suministro. Esta es la ubicación física de la fundición donde los minerales se está procesando. No incluya a la sede de la empresa. Ejemplo: Canadá</t>
  </si>
  <si>
    <t>Lista de fundição de Referência (*)</t>
  </si>
  <si>
    <t>Padrão Nomes fundição (*)</t>
  </si>
  <si>
    <t>Para começar:
 Passo 1. Selecione metal na coluna B
 Passo 2. Selecione a partir suspensa na coluna C
 Etapa 3. Se a seleção está suspensa "Não Smelter Listado" colunas completas D &amp; E
 Passo 4. Insira todas as informações disponíveis em fundição de colunas F através de N</t>
  </si>
  <si>
    <t>2.製錬業者参照表(*) - ドロップダウン・メニュから選択。ここに、テンプレート発行日時点の既知の製錬業者名が列記されています。製錬業者が
ここにない場合、「製錬業者が表に含まれていない」を選択してください。</t>
  </si>
  <si>
    <t>4.製錬施設所在地：国(*)　-　C欄で製錬業者名を選択した場合には、この欄は自動的に埋められます。C欄で「製錬業者が表に含まれていない」を選択した場合、ドロップダウン・メニュの中から、御社のサプライチェーン内の鉱物を加工した製錬施設の所在する国を選択してください。これ
は、製錬業者が鉱物を加工する物理的な所在地のことで、企業の本社の所在地を選択しないでください。例：カナダ</t>
  </si>
  <si>
    <t>3.標準的製錬業者名(*)　-　C欄で「製錬業者が表に含まれていない」を選択した場合、製錬業者名を記入してください。C欄で製錬業者名を選択した場合には、この欄は自動的に埋められます。</t>
  </si>
  <si>
    <t>Saganoseki Smelter &amp; Refinery</t>
  </si>
  <si>
    <t>Ohio Precious Metals LLC.</t>
  </si>
  <si>
    <t>Exotech Inc.</t>
  </si>
  <si>
    <t>H.C. Starck GmbH</t>
  </si>
  <si>
    <t>Mitsui Mining &amp; Smelting</t>
  </si>
  <si>
    <t>Solikamsk Metal Works</t>
  </si>
  <si>
    <t>Ulba Metallurgical Plant JSC</t>
  </si>
  <si>
    <t>Hi-Temp</t>
  </si>
  <si>
    <t>RFH</t>
  </si>
  <si>
    <t>* In 2010, the U.S. Dodd-Frank Act was passed concerning “Conflict Minerals” originating from the Democratic Republic of the Congo (DRC) or adjoining countries. The SEC has published final rules associated with the disclosure of the source of Conflict Minerals by U.S. publicly traded companies (see the rules at http://www.sec.gov/rules/final/2012/34-67716.pdf). The rules reference the OECD Due Diligence Guidance for Responsible Supply Chains of Minerals from Conflict-Affected and High-Risk Areas, (http://www.oecd.org/dataoecd/62/30/46740847.pdf), which guides suppliers to establish policies, due diligence frameworks, and management systems. 
** See information on the Conflict-Free Smelter (CFS) Program (www.conflictfreesmelter.org/) and other information (www.eicc.info/extractives.htm).</t>
  </si>
  <si>
    <t>Telex</t>
  </si>
  <si>
    <t>5.  Please identify the authorized management representative responsible for the accuracy of the data in this template.</t>
  </si>
  <si>
    <t>E. Merci de répondre par "Oui" ou par "Non". Les exemples de mesures de due diligence peuvent inclure : communiquer vos attentes auprès des fournisseurs concernant les minerais sans conflit et les incorporer dans les contrats (si possible) ; identifier et évaluer les risques dans votre chaine d’approvisionnement ; concevoir et mettre en œuvre une stratégie relative aux risques identifiés ; vérifier que la politique de minerais sans conflit de vos fournisseurs directs est en conformité avec la votre, etc. Ces exemples de mesures de l’exercice du Devoir de Diligence sont en adéquation avec celles reconnues par un standard de l’industrie comme le Guide de l’OECD</t>
  </si>
  <si>
    <t>Tungstène (W) (*)</t>
  </si>
  <si>
    <t>선언범위 (*):</t>
  </si>
  <si>
    <t>담당자 직위:</t>
  </si>
  <si>
    <t>완료일 (*):</t>
  </si>
  <si>
    <t>Numéro d'Identification Unique de l'entreprise:</t>
  </si>
  <si>
    <t>Nom du représentant légal de l'entreprise (*):</t>
  </si>
  <si>
    <t>Titre du représentant légal:</t>
  </si>
  <si>
    <t>Adresse email du représentant légal (*):</t>
  </si>
  <si>
    <t>Numéro de téléphone du représentant légal:</t>
  </si>
  <si>
    <t>Date d'achèvement (*):</t>
  </si>
  <si>
    <t>Endereço:</t>
  </si>
  <si>
    <t>* 2010年，美国多德 - 弗兰克法案通过了关于“冲突矿物”，原产于刚果民主共和国（DRC）或邻近国家。美国证券交易委员会公布的最终规则与冲突矿产的来源美国上市公司（见规则http://www.sec.gov/rules/final/2012/34-67716.pdf）的披露。规则参考了经济合作与发展组织尽职调查指引“负责任的供应链的矿物受冲突影响和高风险地区（http://www.oecd.org/dataoecd/62/30/46740847.pdf），指导供应商制定政策，尽职调查框架和管理系统。
*的信息，请参阅关于的无冲突冶炼厂（CFS）的计划（www.conflictfreesmelter.org/）和“其他的信息（www.eicc.info/ extractives.htm）。</t>
  </si>
  <si>
    <t xml:space="preserve">* 2010년 미국 연방법에서는 콩고민주공화국과 인접 국가들에서 발생한 "분쟁광물질"과 관련된 법안을 통과시켰습니다. 미국 증권거래위원회는 증권거래소에 상장된 기업들의 분쟁광물질 구매 원산지 정보 공개에 관한 최종 법안을 공표하였습니다. (법안은 http://sec.gov/rules/final/2012/34-67716.pdf 에서 확인 가능합니다).
상정된 법안은 "분쟁 및 고위험 지역의 책임있는 광물질 공급망을 위한 OECD 실사 안내서"를 참조하였으며 (http://www.oecd.org/dataoecd/62/30/46740847.pdf), 이 안내서는 협력사들이 분쟁지역광물질 정책, 실사 체계 및 경영시스템을 구축할 수 있도록 지원하고 있습니다.
** EICC와 GeSI의 CFS 프로그램은(www.conflictfreesmelter.org)에서, 기타 정보는 EICC 웹사이트인 (www.eicc.info/extractives.htm)에서 확인 가능합니다. </t>
  </si>
  <si>
    <t>* En 2010, les Etats-Unis Dodd-Frank Act a été adoptée concernant les «minerais du conflit» originaires de la République démocratique du Congo (RDC) ou dans les pays voisins. La SEC a publié les règles définitives liées à la divulgation de la source des minéraux des conflits par des sociétés américaines cotées en bourse (voir les règles de http://www.sec.gov/rules/final/2012/34-67716.pdf). Les règles référence à l'orientation de l'OCDE devoir de diligence pour des chaînes d'approvisionnement responsables en minerais provenant de zones de conflit ou à haut risque, (http://www.oecd.org/dataoecd/62/30/46740847.pdf), qui guide les fournisseurs à établir des politiques, des cadres de diligence raisonnable, et des systèmes de gestion.
 ** Voir information sur la fonderie de conflit (CFS) programme (www.conflictfreesmelter.org/) et d'autres informations (www.eicc.info / extractives.htm).</t>
  </si>
  <si>
    <t>* Em 2010, os EUA Dodd-Frank Act foi aprovado sobre "minerais do conflito" originários da República Democrática do Congo (RDC) ou países vizinhos. A SEC publicou regras finais associados com a divulgação da fonte de minerais do conflito por empresas americanas de capital aberto (ver as regras em http://www.sec.gov/rules/final/2012/34-67716.pdf). As regras de referência da OCDE Orientação Due Diligence para Cadeias de Fornecimento Responsável de Minerais de áreas atingidas pelo conflito e de alto risco, (http://www.oecd.org/dataoecd/62/30/46740847.pdf), que orienta os fornecedores para estabelecer políticas, estruturas de due diligence, e sistemas de gestão.
 ** Veja informações sobre a fundição livre de conflitos (CFS) Programa (www.conflictfreesmelter.org/) e outras informações (www.eicc.info / extractives.htm).</t>
  </si>
  <si>
    <t>* Im Jahr 2010 wurde die US-Dodd-Frank Act verabschiedet zum Thema "Conflict Minerals", die aus der Demokratischen Republik Kongo (DRK) oder angrenzenden Ländern. Die SEC hat endgültige Regelung mit der Offenlegung der Quelle von Konflikt Mineralien nach US-börsennotierten Unternehmen (siehe die Regeln http://www.sec.gov/rules/final/2012/34-67716.pdf) verbunden veröffentlicht. Die Regeln verweisen die OECD Due Diligence Guidance for Responsible Supply Chains von Mineralien aus Konflikt-und High-Risk Areas, (http://www.oecd.org/dataoecd/62/30/46740847.pdf), die Lieferanten führt zu politische Strategien, Due Diligence-Frameworks und-Management-Systeme.
 ** Siehe Angaben auf dem Conflict-Free Smelter (CFS) Program (www.conflictfreesmelter.org/) und andere Informationen (www.eicc.info / extractives.htm).</t>
  </si>
  <si>
    <t>* En 2010, los EE.UU. Dodd-Frank se aprobó la Ley sobre "minerales del conflicto" procedentes de la República Democrática del Congo (RDC) o de los países vecinos. La SEC ha publicado reglas finales relacionados con la divulgación del origen de los minerales de conflicto por las compañías estadounidenses que cotizan en bolsa (vea las reglas en http://www.sec.gov/rules/final/2012/34-67716.pdf). Las reglas referencia a la Guía de la OCDE Due Diligence para Cadenas de Suministro Responsable de minerales de zonas de conflicto y de alto riesgo, (http://www.oecd.org/dataoecd/62/30/46740847.pdf), que guía a los proveedores establecer las políticas, los marcos de diligencia debida, y sistemas de gestión.
 ** Ver información sobre la Fundición de Conflictos-Free (CFS) Programa (www.conflictfreesmelter.org/) y otra información (www.eicc.info / extractives.htm).</t>
  </si>
  <si>
    <t xml:space="preserve">EICC 분쟁광물 워킹그룹 웹사이트 (www.eicc.info/extractives.htm)
분쟁광물 사용에 관한 교육자료, 자주하는질문(FAQs), 분쟁으로부터 자유로운 제련소 (CFS, Conflict Free Smelter) 리스트를 확인할 수 있습니다. </t>
  </si>
  <si>
    <t>분쟁광물 사용보고 템플릿은 EICC(전자산업 시민연대, Electronic Industry Citizenship Coalition)와 GeSI(글로벌 e지속가능성 이니셔티브, Global e-Sustainability Initiative)가 공동 제작한 것으로 분쟁에 기여된  광물질 관련 구매 정보를 수집하기 위한 문서입니다. 기업들은 미국에서 새롭게 제정된 법안* 준수를 지원하고 책임있는 광물질 구매를 증명하기 위한 실사 프로그램의 일환으로 이 템플릿을 활용할 수 있습니다. 이 템플릿은 EICC와 GeSI의 CFS 프로그램**(Conflict Free Smelter Program) 관련 활동들을 바탕으로 제작되었습니다.</t>
  </si>
  <si>
    <t>"EICC-GeSI 분쟁으로부터 자유로운 제련소" 리스트를 확인하려면 51줄에 링크를 참조하시오.</t>
  </si>
  <si>
    <t xml:space="preserve">D.   "Yes=예" 또는 "No=아니오"로 답하시오. 분쟁으로부터 자유로운 제련소 리스트 Conflict-Free Smelter (CFS) List는 분쟁으로부터 자유로운 제련소 평가 프로그램에 검증된 준수 제련소들임. 추가 답변이 필요할 경우 작성하시오. </t>
  </si>
  <si>
    <t>J.   "Yes=예" 또는 "No=아니오"로 답하시오.. 미국 SEC 분쟁광물 사용보고 공개 요구 사항은 미국 증권거래법의 적용을 받는 미국 주식 시장에 상장된 기업들에게 적용됩니다.  자세한 내용은 www.sec.gov</t>
  </si>
  <si>
    <t>분쟁으로부터 자유로운 제련소 평가 프로그램 (“프로그램”) 준수 제련소 리스트 (“리스트”)와 프로그램 템플릿과 도구는, 분쟁광물 보고서 템플릿 (집합적으로 “툴”)을 포함하며 이에 제한되지 않으며, 여기서 제공된 모든 정보를 포함하며 이에 제한 되지 않으며, 정보를 제공하는 목적으로만 제공되며 여기서 명시된 날짜의 현재시점입니다. 리스트 또는 툴에서 부정확하거나 생략된 것은 델라웨어 주의 비주식법인인 Electronic Industry Citizenship Coalition ("EICC") 또는 벨기에의 국제적인 비영리 단체인 Global e-Sustainability Initiative ("GeSI")의 책임이 아닙니다. 리스트 또는 툴의 모든 부분 또는 일 부분을 사용할 것인지 여부 및 어떻게 사용할 것인지 여부는 사용자만의 재량에 의해 결정됩니다. 리스트나 툴을 사용하기 전에, 변호사의 자문을 거쳐야 할 것입니다. 리스트나 툴의 어느 부분도 법적 조언을 구성하지 않읍니다. 리스트나 툴의 사용은 자발적입니다.</t>
  </si>
  <si>
    <t>분쟁광물 사용보고 템플릿</t>
  </si>
  <si>
    <t>4) 귀사의 모든 협력사로부터 분쟁 광물 사용보고 템플릿 을 제출 받았습니까? (*)</t>
  </si>
  <si>
    <t>6) 귀사와 귀사의 협력사가 사용하는 금속을 공급하는 제련소는 "EICC-GeSI 분쟁으로부터 자유로운 제련소(Conflict Free Smelter)" 프로그램에 준수하며 그리스트에 포함되어 있습니까?(*)</t>
  </si>
  <si>
    <t>D. 귀사의 협력사에게 "EICC-GeSI 분쟁으로부터 자유로운 제련소 프로그램(Conflict Free Smelter)"에서 인증한 제련소로부터 광물을 구매하도록 요구하고 있습니까?(*)</t>
  </si>
  <si>
    <t>E. 귀사의 협력사들의 분쟁광물 사용 금지 현황을 파악하기 위한 구매 실사(Due Dilligence) 평가를 실시하고 있습니까? (*)</t>
  </si>
  <si>
    <t>F. 귀사의 모든 협력사에게 "분쟁광물 사용보고 템플릿"을 작성하도록 요청합니까? (*)</t>
  </si>
  <si>
    <t>H. 귀사의 협력사들로부터 받은 분쟁광물 사용 관련 정보의 사실 여부를 확인하고 있습니까? (*)</t>
  </si>
  <si>
    <t>J. 귀사는 미국 증권거래위원회가 요구하는 분쟁광물 사용 공개조건 사항에 적용됩니까? (*)</t>
  </si>
  <si>
    <t xml:space="preserve"> "EICC-GeSI 분쟁으로부터 자유로운 제련소" 리스트를 확인하시려면 클릭하세요</t>
  </si>
  <si>
    <t>제련소 이름은 “제련소 표준이름 리스트”로 부터 확인이 가능합니다.  “제련소 표준이름 리스트”의 기능을 사용할 수 있도록 왼쪽에서 오른쪽으로 (즉 종행 B, C, D, E순서) 작성하시오. 각 금속/제련소/국가 콤비네이션에 대해 별도의 줄을 사용하시오.</t>
  </si>
  <si>
    <t>This template allows for smelter identification using the Smelter Reference List. Columns B,C,D and E must be completed in order from left to right to utilize the Smelter Reference List feature.
Use a separate line for each metal/smelter/country combination</t>
  </si>
  <si>
    <t>此模板允许冶炼厂鉴定使用冶炼厂参考列表。列B，C，D和E必须完成的顺序由左到右，利用冶炼厂的参考文献列表“功能。使用一个单独的行中的每个金属/冶炼/国家组合</t>
  </si>
  <si>
    <t>このテンプレートは、製錬リファレンスリストを使用して製錬所に識別できます。列B、C、DおよびEは、製錬所のリファレンスリスト機能を利用するには、左から右への順序で完了する必要があります。
各金属/精錬/国の組み合せごとに、別々のラインを使用します。</t>
  </si>
  <si>
    <t>Ce modèle permet d'identifier fonderie en utilisant la liste de référence de fonderie. Les colonnes B, C, D et E doivent être remplis dans l'ordre de gauche à droite pour utiliser la fonction de liste de fonderie de référence.
 Utilisez une ligne distincte pour chaque combinaison métal / fonderie / pays</t>
  </si>
  <si>
    <t>Este modelo permite a identificação de fundição usando a Lista de Referência Redução. As colunas B, C, D e E deve ser concluída em ordem da esquerda para a direita para utilizar o recurso de fundição de lista de referência.  Use uma linha separada para cada combinação de metal de fundição / / país</t>
  </si>
  <si>
    <t>Diese Vorlage ermöglicht Schmelze Identifikation mit dem Smelter Referenzliste. Spalten B, C, D und E müssen ausgefüllt in der Reihenfolge von links nach rechts, um die Smelter Referenzliste Feature nutzen werden.
 Verwenden Sie eine separate Zeile für jedes Metall / Hütte / Land-Kombination</t>
  </si>
  <si>
    <t>Esta plantilla permite la identificación fundición usando la Lista de Referencia de la Fundición. Columnas B, C, D y E se debe completar en orden de izquierda a derecha para utilizar la función Lista de Referencia de la Fundición.  Use una línea separada para cada combinación metal / fundición / país</t>
  </si>
  <si>
    <t>*2010年に、コンゴ民主共和国（DRC）又は隣接国原産の「紛争鉱物」に関する米国金融規制改革及び消費者保護法が可決されました。米国証券取引委員会は、米国の株式公開企業を対象とした、紛争鉱物調達先に関する開示規則を発行しました
（http://www.sec.gov/rules/final/2012/34-67716.pdfの規則を参照してください）。この規則は、サプライヤーに方針、デューデリジェンスの枠
組み、及び管理システムを定めるよう指導する、「紛争地域及び紛争リスクの高い地域から産出される鉱物の責任あるサプライチェーンのためのOECDデューデリジェンス・ガイダンス（OECD Due Diligence Guidance for Responsible Supply Chains of Minerals from Conflict-Affected and High-Risk Areas）」（http://www.oecd.org/dataoecd/62/30/46740847.pdf）を参照しています。
**　コンフリクトフリー製錬業者（CFS）プログラム（www.conflictfreesmelter.org/）及びその他の情報（www.eicc.info/extractives.htm）を参照してください。</t>
  </si>
  <si>
    <t>中文 Chinese</t>
  </si>
  <si>
    <t>homer.chen@luyitec.com</t>
    <phoneticPr fontId="4" type="noConversion"/>
  </si>
  <si>
    <t>No</t>
  </si>
  <si>
    <t>Yes</t>
  </si>
  <si>
    <t>Se requiere completar solamente si el nivel de reporte "Nivel-producto" se selecciona en la pestaña de "Declaracion".</t>
  </si>
  <si>
    <t>产品或项目料号（*）</t>
  </si>
  <si>
    <t>製品又は品目番号(*)</t>
  </si>
  <si>
    <t>제품 또는 아이템 번호 (*)</t>
  </si>
  <si>
    <t>Produit ou Numéro d'item (*)</t>
  </si>
  <si>
    <t>Número do Produto ou do Item (*)</t>
  </si>
  <si>
    <t>Produkt- oder Artikelnummer (*)</t>
  </si>
  <si>
    <t>Numero de producto o articulo(*)</t>
  </si>
  <si>
    <t>产品或项目描述</t>
  </si>
  <si>
    <t>製品又は品目の説明</t>
  </si>
  <si>
    <t>제품 또는 아이템 설명</t>
  </si>
  <si>
    <t>Description du Produit ou de l'item</t>
  </si>
  <si>
    <t xml:space="preserve">Descrição do Produto ou Item </t>
  </si>
  <si>
    <t>Produkt- oder Artikelbeschreibung</t>
  </si>
  <si>
    <t>descripcion de producto o articulo</t>
  </si>
  <si>
    <t>Champ à compléter uniquement si la mention "Niveau Produit" a été sélectionné dans la feuille 'Déclaration'</t>
  </si>
  <si>
    <t>Standard Smelter Names (*)</t>
  </si>
  <si>
    <t>To begin:
Step 1. Select Metal in column B
Step 2. Select from dropdown in column C
Step 3. If dropdown selection is "Smelter Not Listed" complete columns D &amp; E
Step 4. Enter all available smelter information in columns F thru N</t>
  </si>
  <si>
    <t>Smelter Not Listed</t>
  </si>
  <si>
    <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t>
  </si>
  <si>
    <t>Allgemeine Gold- und Silberscheideanstalt A.G.</t>
  </si>
  <si>
    <t>AngloGold Ashanti Mineração Ltda</t>
  </si>
  <si>
    <t>AngloGold Ashanti</t>
  </si>
  <si>
    <t>Argor-Heraeus SA</t>
  </si>
  <si>
    <t>Asahi Pretec Corp</t>
  </si>
  <si>
    <t xml:space="preserve">Atasay Kuyumculuk Sanayi Ve Ticaret A.S. </t>
  </si>
  <si>
    <t>ATAkulche</t>
  </si>
  <si>
    <t>Aurubis AG</t>
  </si>
  <si>
    <t>Central Bank of the Philippines Gold Refinery &amp; Mint</t>
  </si>
  <si>
    <t>Boliden AB</t>
  </si>
  <si>
    <t>Cendres &amp; Métaux SA</t>
  </si>
  <si>
    <t>Cendres et Métaux SA</t>
  </si>
  <si>
    <t>Chimet</t>
  </si>
  <si>
    <t>Heraeus Precious Metals GmbH &amp; Co. KG</t>
  </si>
  <si>
    <t>Heraeus Ltd Hong Kong</t>
  </si>
  <si>
    <t>Qiankun Gold and Silver</t>
  </si>
  <si>
    <t>Ishifuku Metal Industry Co., Ltd.</t>
  </si>
  <si>
    <t>Ishifuku Tokyo Melters</t>
  </si>
  <si>
    <t>Japanese Mint Osaka</t>
  </si>
  <si>
    <t>JCC</t>
  </si>
  <si>
    <t>Johnson Matthey Limited</t>
  </si>
  <si>
    <t>Ekaterinburg</t>
  </si>
  <si>
    <t>JX Nippon Mining &amp; Metals Co., Ltd</t>
  </si>
  <si>
    <t>L' azurde</t>
  </si>
  <si>
    <t>LS-Nikko Copper Inc</t>
  </si>
  <si>
    <t>Materion Advanced Metals</t>
  </si>
  <si>
    <t>Matsuda Sangyo Co. Ltd</t>
  </si>
  <si>
    <t>Metalor Technologies SA</t>
  </si>
  <si>
    <t>Metalor Technologies (Hong Kong) Ltd</t>
  </si>
  <si>
    <t>Metalor USA Refining Corporation</t>
  </si>
  <si>
    <t>Met-Mex Peñoles, S.A.</t>
  </si>
  <si>
    <t>Mitsui Mining and Smelting Co., Ltd.</t>
  </si>
  <si>
    <t>Navoi Mining and Metallurgical Combinat</t>
  </si>
  <si>
    <t>OJSC “The Gulidov Krasnoyarsk Non-Ferrous Metals Plant” (OJSC Krastvetmet)</t>
  </si>
  <si>
    <t>PAMP SA SWITZERLAND</t>
  </si>
  <si>
    <t>Prioksky</t>
  </si>
  <si>
    <t>PT Aneka Tambang (Persero) Tbk</t>
  </si>
  <si>
    <t>Rand Refinery (Pty) Ltd</t>
  </si>
  <si>
    <t>The Refinery of Shandong Gold Mining Co., Ltd</t>
  </si>
  <si>
    <t>Shandong Zhaojin Gold &amp; Silver Refinery Co.,  Ltd</t>
  </si>
  <si>
    <t>Shyolkovsky</t>
  </si>
  <si>
    <t>Solar Applied Materials Taiwan</t>
  </si>
  <si>
    <t>Sumitomo Metal Mining Co., Ltd.</t>
  </si>
  <si>
    <t>Tanaka Kikinzoku Kogyo K.K.</t>
  </si>
  <si>
    <t>Great Wall Gold &amp; Silver Refinery</t>
  </si>
  <si>
    <t>Tokuriki Tokyo Melters Assayers</t>
  </si>
  <si>
    <t>Umicore Brasil Ltda</t>
  </si>
  <si>
    <t>Umicore SA Business Unit Precious Metals Refining</t>
  </si>
  <si>
    <t>Valcambi SA</t>
  </si>
  <si>
    <t>Xstrata Canada Corporation</t>
  </si>
  <si>
    <t>Zhongjin Gold Corporation Limited</t>
  </si>
  <si>
    <t>Zijin Mining</t>
  </si>
  <si>
    <t>OJSC Kolyma Refinery</t>
  </si>
  <si>
    <t>PX Précinox SA</t>
  </si>
  <si>
    <t>PX Precinox</t>
  </si>
  <si>
    <t>Istanbul Gold Refinery</t>
  </si>
  <si>
    <t>Nadir Metal Rafineri San. Ve Tic. A.Ş.</t>
  </si>
  <si>
    <t>Metalor Switzerland</t>
  </si>
  <si>
    <t>Campos obligatorios estan señalados con asterisco (*), la informacion colectada en este templete debe ser actualizada anualmente, cualquier cambio en el ciclo anual debe ser proveida a los clientes.</t>
  </si>
  <si>
    <t>C: Requieres que tus proveedores directos sean libres de conflicto RDC? (*)</t>
  </si>
  <si>
    <t>D. Requieres a tus proveedores directos que se provean de fundidores validados cumpliendo con el protocolo CFS protocol usando la lista de fundidores que cumplen CFS Comp? (*)</t>
  </si>
  <si>
    <t>冶炼厂标准名称（*）</t>
  </si>
  <si>
    <t>开始：
第一步骤：在B栏位选择金属
第二步骤：在C栏位的下拉菜单中选择
第三步骤：如果在下拉菜单中选择“没被列出的冶炼厂”，那么必须完成D和E栏位
第四步骤：在F至N栏位内输入冶炼厂的所有资料。</t>
  </si>
  <si>
    <t>Noms des fonderies standard (*)</t>
  </si>
  <si>
    <r>
      <t>Pour commencer:
Etape 1: S</t>
    </r>
    <r>
      <rPr>
        <sz val="10"/>
        <color indexed="8"/>
        <rFont val="Calibri"/>
        <family val="2"/>
      </rPr>
      <t>électionner Métal dans la colonne B
Etape 2: Sélectionner à partir du menu déroulant de la colonne C
Etape 3: Si la sélection est "Fonderie non listée", compléter les colonnes D &amp; E
Etape 4: Inscrire toutes les informations disponibles à propos de la fonderie dans les colonnes F à N</t>
    </r>
  </si>
  <si>
    <t>Informations à propos de l’entreprise</t>
  </si>
  <si>
    <t>Instructions pour compléter la partie Informations à propos de l’entreprise (lignes 7 -17)
Merci de répondre en anglais uniquement</t>
  </si>
  <si>
    <t>Gejiu Zili Metallurgy Co.</t>
  </si>
  <si>
    <t>Guangxi Zhongshan Gold Bell Smelting Corp.Ltd</t>
  </si>
  <si>
    <t>Thailand Smelting and Refining Co. Ltd.</t>
  </si>
  <si>
    <t>Yunnan Chengfeng Non-Ferrous Metals Co Ltd</t>
  </si>
  <si>
    <t>Duoluoshan Sapphire Rare Metal Co. Ltd</t>
  </si>
  <si>
    <t>Ganzhou Huaxing Tungsten Products Co. LTD.</t>
  </si>
  <si>
    <r>
      <t>1.</t>
    </r>
    <r>
      <rPr>
        <sz val="10"/>
        <rFont val="Verdana"/>
        <family val="2"/>
      </rPr>
      <t>     Merci d’inscrire ici le nom légal de votre entreprise. Merci de ne pas utiliser abréviations</t>
    </r>
  </si>
  <si>
    <t>Instrucciones para completar las preguntas sobre informacion de la compañia ( renglones 7-17). Proveer comentarios solamente en INGLES
Provide comments in ENGLISH only</t>
  </si>
  <si>
    <t>Tantal (Ta) (*)</t>
  </si>
  <si>
    <t>Zinn (Sn) (*)</t>
  </si>
  <si>
    <t>Wolfram (W) (*)</t>
  </si>
  <si>
    <t>A. 您是否已有一个包含刚果民主共和国无冲突金属采购的政策？ (*)</t>
  </si>
  <si>
    <t>B. 这个政策是否已在贵公司网站上公开？ (*)</t>
  </si>
  <si>
    <t>C. 您是否有要求您的直接供应商是符合刚果民主共和国无冲突金属的？ (*)</t>
  </si>
  <si>
    <t>D. 您是否有要求您的直接供应商向已被验证为符合刚果民主共和国无冲突金属并且已列在“EICC的- GeSI无冲突冶炼厂“（CFS）清单中的的冶炼厂进行采购？ (*)</t>
  </si>
  <si>
    <t>E. 您是否有在采购方面实施矿产冲突职责调查的措施？ (*)</t>
  </si>
  <si>
    <t>F. 您是否有要求您的供应商填写这份矿产冲突报告模板? (*)</t>
  </si>
  <si>
    <t>G. 您是否有要求您的供应商提供冶炼厂的名字？ (*)</t>
  </si>
  <si>
    <t>H. 您是否有验证您的供应商所提交的尽职调查资料？ (*)</t>
  </si>
  <si>
    <t>I. 您的验证流程是否有包括纠正措施管理？ (*)</t>
  </si>
  <si>
    <t>J. 您是否受制于美国证券交易委员会所公布的规定？ (*)</t>
  </si>
  <si>
    <t>D.一次サプライヤーに対し、CFS適合製錬業者リストを使用してCFS規程への準拠が検証された製錬業者から調達することを求めていますか？ (*)</t>
  </si>
  <si>
    <t>D. Sua organização requer de seus fornecedores diretos que forneçam produtos de fundições lvalidadas e em conformidade com protocolo da Lista de Fundições Livres de Conflitos Lista FLC. (*)</t>
  </si>
  <si>
    <t>標準的製錬業者名（*）</t>
  </si>
  <si>
    <t>記入のしかた:
ステップ1. B欄で金属を選択
ステップ2. C欄でドロップダウン・メニュから製錬業者名を選択
ステップ3. ドロップダウンで「製錬業者が表に含まれていない」を選択した場合、D欄とE欄に記入
ステップ4. F～N欄に入手可能な製錬業者情報を記入</t>
  </si>
  <si>
    <t>Allgemeine Gold</t>
  </si>
  <si>
    <t>Allgemeine</t>
  </si>
  <si>
    <t>AKK</t>
  </si>
  <si>
    <t>Asahi Pretec Corp koube koujyo</t>
  </si>
  <si>
    <t>Norddeutsche Affinererie AG</t>
  </si>
  <si>
    <t>Dowa Kogyo k.k</t>
  </si>
  <si>
    <t>Dowa Metals &amp; Mining Co. Ltd</t>
  </si>
  <si>
    <t>Dowa Metanix Co.Ltd</t>
  </si>
  <si>
    <t>Dowa Metalmine co.ltd</t>
  </si>
  <si>
    <t>Dowa Metals &amp; Mining. Kosak Seiren</t>
  </si>
  <si>
    <t>Dowa Holdings Co. Ltd</t>
  </si>
  <si>
    <t>Heraeus Germany</t>
  </si>
  <si>
    <t>Heraeus Hanau</t>
  </si>
  <si>
    <t>Heraeus Materials Technology GMBH&amp;CO.KG</t>
  </si>
  <si>
    <t>W.C. Heraeus GmbH</t>
  </si>
  <si>
    <t>Heraeus Hong Kong</t>
  </si>
  <si>
    <t>Heraeus limited</t>
  </si>
  <si>
    <t>Heraeus Technology Center</t>
  </si>
  <si>
    <t>Johnson Matthey Canada</t>
  </si>
  <si>
    <t>D. Verpflichten Sie Ihre direkten Lieferanten dazu, von solchen Schmelzhütten einzukaufen,  die nach den Vorgaben des CFS Programms validiert worden und in der „CFS Compliant Smelter“- Liste aufgeführt sind? (*)</t>
  </si>
  <si>
    <t>E. Haben Sie Due Diligence- Maßnahmen für konfliktfreie Beschaffung eingeführt? (*)</t>
  </si>
  <si>
    <t xml:space="preserve">F. Verlangen Sie von Ihren Lieferanten, den vorliegenden Konfliktmineralien-Fragebogen auszufüllen? (*) </t>
  </si>
  <si>
    <t>G. Erfragen Sie von Ihren Lieferanten die Namen der Schmelzhütten, die diese verwenden ? (*)</t>
  </si>
  <si>
    <t>H. Überprüfen Sie die Korrektheit der Due Diligence Informationen, die Sie von ihren Lieferanten erhalten? (*)</t>
  </si>
  <si>
    <t>I. Beinhaltet Ihr Überprüfungsprozess ein Korrekturmaßnahmen-Programm? (*)</t>
  </si>
  <si>
    <t>J. Unterliegt Ihre Firma den Offenlegungspflichten der SEC im Bezug auf Konfliktmineralien? (*)</t>
  </si>
  <si>
    <t>Kommentare und Anlagen</t>
  </si>
  <si>
    <t xml:space="preserve">Der EICC-GeSI Konfliktmineralien-Fragebogen wurde von der Electronic Industry Citizenship Coalition (EICC) und der Global e-Sustainability Initiative (GeSI) als gemeinsames Werkzeug zur Erfassung von Beschaffungsinformationen bezüglich "Konfliktmineralien" erstellt. Firmen innerhalb der Elektronikindustrie und anderen Branchen können diesen Fragebogen als Element ihres Due Diligence Programms nutzen, um  eine verantwortliche Materialbeschaffung zu prüfen und die Einhaltung der neuen Gesetzgebung* zu unterstützen. Dieser Fragebogen stimmt mit den EICC und GeSI Aktivitäten bezüglich dem Conflict Free Smelter (CFS) Programm überein**. </t>
  </si>
  <si>
    <t>Anleitung zum Beantworten der Fragen zu Firmeninformationen (Reihen 7 - 17)
Bitte machen sie ihre Angaben nur in ENGLISCH</t>
  </si>
  <si>
    <t>Hinweis: Eingaben mit (*) sind Pflichtfelder</t>
  </si>
  <si>
    <t>1. Geben sie ihren rechtmäßigen Firmennamen ein. Abkürzungen sind nicht zulässig.</t>
  </si>
  <si>
    <t>2. Wählen sie den Erklärungsbereich für die Deklaration aus. Für die Erklärungsbereiche "Unternehmen" oder "Produktkategorie" machen Sie bitte zusätzliche Angaben in diesem Arbeitsblatt unter "Beschreibung des Erklärungsbereiches", die den Unternehmensbereich, die Fabrik oder die spezifischen Produkte/kategorien beschreiben. Für den Erklärungsbereich "Produkt" wird ein Link zum Reiter "Product List" angezeigt.</t>
  </si>
  <si>
    <t>3. Geben sie ihre eindeutige Firmenidentifikationsnummer (DUNS Nummer, Steuernummer, etc.) ein</t>
  </si>
  <si>
    <t>7. Bitte geben sie das Datum (TT-MM-JJJJ)ein, an dem der Fragebogen ausgefüllt wurde.</t>
  </si>
  <si>
    <t>8. Speichern sie den Fragebogen unter folgendem Dateinamen ab: Firmenname-Datum.xls (Datum als JJJJ-MM-TT)</t>
  </si>
  <si>
    <t>Anleitung zum Ausfüllen der sechs Fragen zur Sorgfaltsprüfung (Due Diligence) (Reihen 21 - 51)
Bitte machen Sie alle Angaben nur in ENGLISCH</t>
  </si>
  <si>
    <t>Diese sechs Fragen definieren den Gebrauch, den Ursprung und die Identifizierung der Beschaffung für jedes der Metalle. Antworten dieser Fragen sollen den Angaben entsprechen, die Sie in "Beschreibung des Erklärungsbereiches" bei der Firmeninformation gemacht haben.</t>
  </si>
  <si>
    <t>Für jeder der sechs erforderlichen Fragen geben sie für jedes Metall eine Antwort ein, in dem sie das Dropdown-Menü nutzen.</t>
  </si>
  <si>
    <t>1. Falls Ihre Anwort für eines der gelisteten Metalle "Nein" ist, sind alle verbleibenden Felder innerhalb dieser Sektion ausgegraut. Dies bedeutet, dass keine weiteren Antworten notwendig sind und ihre Erklärung für das jeweilige Metall vollständig ist.</t>
  </si>
  <si>
    <t>Falls Ihre Anwort für eines der gelisteten Metalle "Ja" ist, sind Anworten für die Fragen 2 bis 6 (angezeigt als gelb markierte Felder) notwendig.</t>
  </si>
  <si>
    <t>2. und 3. Wählen sie für jedes Metall eine Antwortoption bezüglich des Ursprungs.</t>
  </si>
  <si>
    <t xml:space="preserve">4. Wählen Sie für jedes Metall die Antwort, die dem tatsächlichen Status Ihrer Aktivitäten zur Erfassung der Lieferantendaten entspricht. </t>
  </si>
  <si>
    <t>5. Wählen Sie für jedes Metall die Antwort, die am ehesten dem tatsächlichen Status ihrer  Aktivitäten zur Identifizierung von Schmelzhütten entspricht.</t>
  </si>
  <si>
    <t>6. Wählen Sie für jedes Metall eine Antwort basierend auf einem Vergleich der Schmelzhütten in ihrer Lieferkette mit der veröffentlichten CFS Compliant Smelter List.</t>
  </si>
  <si>
    <t>Benutzen Sie  den  Link oberhalb des Kommentarbereichs zur Prüfung des Schmelzhütten-Status</t>
  </si>
  <si>
    <t>Geben Sie, falls notwendig, Anmerkungen im Kommentarbereich ein, die für eine Klarstellung ihrer Antwort hilfreich sind.</t>
  </si>
  <si>
    <t xml:space="preserve">Die OECD Due Diligence Richtlinie für verantwortliche Lieferketten von Mineralien aus mit Konflikten und hohem Risiko betroffen Gebieten (OECD Richtlinie) definiert "Due Diligence" als "einen kontinuierlichen, pro-aktiven und re-aktiven Prozess, mit dem Firmen sicherstellen können, dass sie Menschenrechte respektieren und nicht zu Konflikten beitragen". Due Diligence sollte ein fester Teil ihrer konfliktfreien Beschaffungsstrategie sein. 
Fragen A. bis J. betreffen die Beurteilung ihrer konfliktfreien Mineralienbeschaffungs- Due Diligence- Aktivitäten. Die Antworten auf diese Fragen sollen den gesamten Bereich Ihrer Firmenaktivitäten abdecken und sich nicht nur auf den Bereich des "Erklärungsbereiches" (wie in der Firmeninformation ausgewählt) beschränken. </t>
  </si>
  <si>
    <t>A. Bitte mit "Ja" oder "Nein" antworten. Machen Sie Anmerkungen, falls notwendig.</t>
  </si>
  <si>
    <t>B. Bitte mit "Ja" oder "Nein" antworten. Geben Sie einen Web-Link im Kommentarbereich ein.</t>
  </si>
  <si>
    <t>C. Bitte mit "Ja" oder "Nein" antworten. Machen Sie Anmerkungen, falls notwendig. "DRC conflict-free" ist in dem US Dodd-Frank Wall Street Reform and Consumer Protection Act definiert als "Produkte die keine Konfliktmineralien enthalten, die direkt oder indirekt bewaffnete Gruppen in der Demokratischen Republik Kongo oder in angrenzenden Staaten finanzieren oder unterstützen"</t>
  </si>
  <si>
    <t>D. Bitte mit "Ja" oder "Nein" antworten.  Die "Konfliktfreie-Schmelzhütten (CFS)"- Liste beschreibt die Mineralienschmelzhütten und -raffinerien denen die Befolgung der CFS Programmrichtlinien bestätigt worden ist. Die aktuelle Liste und weitere Informationen über das Programm finden Sie auf www.conflictfreesmelter.org 
Machen sie Anmerkungen falls notwendig.</t>
  </si>
  <si>
    <t xml:space="preserve">E. Bitte mit "Ja" oder "Nein" antworten. Beispiele für Due Diligence Massnahmen sind: Kommunikation und Aufnahme der Erwartungen an die Lieferanten an eine Konfliktfreie Lieferkette in Verträgen (wo möglich), Identifizierung und Beurteilung von Risiken in der Lieferkette, Entwicklung und Einführung einer Strategie um auf die identifizierten Risiken zu reagieren, Verifizierung ob ihre direkten Lieferanten die "DRC Konfliktfrei" Grundsätze beachten, etc. Diese Beispiel zu Due Diligence Massnahmen sind in Einklang mit den international anerkannten OECD Richtlinien. </t>
  </si>
  <si>
    <t>F. Bitte mit "Ja" oder "Nein" antworten. Falls "Nein", beschreiben Sie bitte ihre Anforderung an ihren Lieferanten (z.B. Bestätigung oder Zertifikat, Zollerklärung, etc.)</t>
  </si>
  <si>
    <t>G. Bitte mit "Ja" oder "Nein" antworten. Machen Sie Anmerkungen wenn notwendig.</t>
  </si>
  <si>
    <t>H. Bitte wählen Sie die Antwort, die am besten zeigt, wie Ihre Firma die Angaben ihrer Lieferanten überprüft. Bitte beziehen Sie sich auf folgende Definitionen in ihrer Antwort:
"3rd part audits" sind Audits bei ihren Lieferanten durchgeführt von unabhängigen Parteien/Dienstleister.
"Nur Überprüfung von Dokumenten" bezieht sich auf die Überprüfung auf die vom Lieferanten vorgelegten Berichte und Dokumente von unabhängigen Parteien/Dienstleister und/oder von ihrem eigenen Personal.
"Interner Audit" sind Audits bei ihren Lieferanten durchgeführt von ihrem Firmenpersonal.</t>
  </si>
  <si>
    <t>I. Bitte mit "Ja" oder "Nein" antworten. Falls "Ja", beschreiben Sie bitte wie Sie den Prozess der korrektiven Maßnahmen ausführen.</t>
  </si>
  <si>
    <t>J. Bitte mit "Ja" oder "Nein" antworten. Die von der SEC gestellten Anforderungen an Offenlegung gelten für alle US  börsennotierten Firmen, die dem US Securities Exchange Act unterliegen. Weitere Informationen erhalten sie unter: www.sec.gov</t>
  </si>
  <si>
    <t>Anleitung zum Ausfüllen des Reiters "Smelter List". Bitte machen Sie ihre Angaben nur in ENGLISCH</t>
  </si>
  <si>
    <t>Hinweis: Spalten mit (*) sind Pflichtfelder</t>
  </si>
  <si>
    <t>1.Metall (*) - Benutzen Sie das Dropdown-Menü und wählen Sie das Metall für das Sie die Schmelzhütten-Informationen eingeben.</t>
  </si>
  <si>
    <t xml:space="preserve">Die "Konfliktfreie Schmelzhütten"-  Liste (die "Liste") und Programm, Fragebögen und Werkzeuge (zusammengefasst unter "Werkzeuge"), beinhalten ohne Einschränkung alle Informationen, die hier nur zu Informationszwecke zur Verfügung gestellt sind und sind nur aktuell auf dem Stand des angegebenen Datums. Jegliche Ungenauigkeiten oder Irrtümer in der Liste oder der Werkzeuge sind nicht in der Verantwortung der Electronic Industry Citizenship Coalition Incorporated, einer Delaware Nichtaktiengesellschaft ("EICC"), oder der Global e-Sustainability Inititiative, einer Belgischen Nicht-für-Profit Organisation ("GeSI"). Ob und in welchem Umfang die gesamte Liste oder Werkzeuge oder Teile davon benutzt werden, liegt in der alleinigen und uneingeschränkten Bestimmung des Benutzers. Vor Nutzung dieser Liste oder Werkzeuge sollten Sie diese mit ihren Juristen prüfen. Kein Teil der Liste oder Werkzeuge begründet eine Rechtsberatung. Die Nutzung der Liste oder eines der Werkzeuge ist freiwillig. 
Im Falle eines Konfliktes wird die englische Version des Konflikt Mineralien Fragebogens als die rechtsgültige Version betrachtet. </t>
  </si>
  <si>
    <t>제련소 표준이름들  (*)</t>
  </si>
  <si>
    <t>시작방법:
절차 1.  B 칼럼에서  금속선택
절차 2.  C 칼럼 드랍다운에서 제련소선택
절차 3. 절차 2에서 "Smelter Not Listed" (제련소명 없음) 선택시, D 와 E 칼럼 기입
절차 4.  F ~ N 칼럼에 유효한 모든 제련소정보 기입</t>
  </si>
  <si>
    <t>5. Smelter Facility Location: Street Address – Fill in the street address of the smelter facility that processes the minerals that enter your supply chain.  This is the physical location of the smelter where the minerals are being processed.  Do not list the headquarters of the company.  Example: 12 Calgary Street</t>
  </si>
  <si>
    <t>6. Smelter Facility Location: City – Fill in the city location of the smelter facility that processes the minerals that enter your supply chain. This is the physical location of the smelter where the minerals are being processed.  Do not list the headquarters of the company. Example: Montreal</t>
  </si>
  <si>
    <t>7. Smelter Facility Location: State/Province, if applicable – Fill in the state or province location of the smelter facility that processes the minerals that enter your supply chain.  This is the physical location of the smelter where the minerals are being processed.  Do not list the headquarters of the company.  Example: Quebec</t>
  </si>
  <si>
    <t>8. Smelter Facility Contact Name – Fill in the name of the Smelter Facility Contact person who you worked with.</t>
  </si>
  <si>
    <t>9. Smelter Facility Contact Email – Fill in the email address of the Smelter Facility contact person who was identified in step#7.  Example: John.Smith@SmelterXXX.com</t>
  </si>
  <si>
    <t>10. Proposed next steps, if applicable – Provide the actions you will take with the smelter if the facility is not listed on the EICC-GeSI CFS list. Example: request smelter facility to be assessed through the CFS program, remove from preferred supplier list, etc.</t>
  </si>
  <si>
    <t>11. Name of Mine(s) or if recycled or scrap sourced, state “recycled” or “scrap”    -   Provide the name of the mine that extracted the metal noted in column B.  If the metal was provided from “recycled” or “scrap” sources, note which (scrap or recycled) in the field provided. See definitions for “recycled” and “scrap”</t>
  </si>
  <si>
    <t>12. Location (Country) of Mine(s) or if recycled or scrap sourced, state “recycled” or “scrap”   -   In the field provided, identify the country in which the mine is located.  Example: Australia.  If the metal was provided from “recycled” or “scrap” sources, note which (scrap or recycled) in the field provided.  See definitions for “recycled” and “scrap”</t>
  </si>
  <si>
    <t>13. Comments – free form text field to enter any comments concerning the smelter.  Example: smelter is being acquired by Company YYY</t>
  </si>
  <si>
    <t>5. 冶炼工厂地址：街道-  输入使用在供应链内的冶炼工厂所在街道。这是指冶炼厂真正进行提炼金属的地方。请不要填写公司总部的地址。例如：12 Calgary street</t>
  </si>
  <si>
    <t>6. 冶炼工厂地址：城市-  输入使用在供应链内的冶炼工厂所在的城市名。这是指冶炼厂真正进行提炼金属的地方。请不要填写公司总部的地址。例如：Montreal</t>
  </si>
  <si>
    <t xml:space="preserve">7. 冶炼工厂地址：州/省，如适用-  输入使用在供应链内的冶炼工厂所在的州名或省名。这是指冶炼厂真正进行提炼金属的地方。请不要填写公司总部的地址。例如：Quebec </t>
  </si>
  <si>
    <t>8. 冶炼工厂联络人 - 输入直接和你接洽的冶炼工厂联络人的名字</t>
  </si>
  <si>
    <t>9. 冶炼工厂联络人电子邮件 - 输入问题7所填写的冶炼工厂联络人的电子邮件地址。 例如：John.Smith@SmelterXXX.com</t>
  </si>
  <si>
    <t>10. 建议后续的步骤，如适用 - 如果该冶炼厂名字不在EICC-GeSI CFS 清单里， 请提供您将会对该冶炼厂采取的行动。 例如：要求冶炼厂参与CFS评估方案，将冶炼厂从首选供应商名单中删除，等等。</t>
  </si>
  <si>
    <t>11.矿场名称或如果是源于回收或报废材料商，请标注“回收”或“报废”- 请填写开采B栏所注明的金属的矿场名称。如果该金属源于”回收“或“报废“材料商，请在栏内注明（报废或回收）。请看释义里“回收“及“报废“的定义。</t>
  </si>
  <si>
    <t>12.矿场的位置（国家）或如果是源于回收或报废材料商，就写“回收” 或“报废“ - 请在栏位注明矿场位置的所属国家名字。例如：澳洲。如果该金属是源于“回收”或“报废”材料商，就在提供的栏位注明（回收或报废）。请看释义里“回收“及“报废“的定义。</t>
  </si>
  <si>
    <t>13.注释 -以自由的格式来输入任何有关冶炼厂的意见。例如：被YYY公司收购的冶炼厂</t>
  </si>
  <si>
    <t>5.  製錬施設所在地：番地－  御社のサプライチェーンに含まれる鉱物を加工している製錬所の所在する番地を記入してください。製錬業者が鉱物を加工している実際の所在地を記入し、その会社の本社の所在地を記載しないでください。
例：12 Calgary Street</t>
  </si>
  <si>
    <t>6.  製錬施設所在地：市－  御社のサプライチェーンに含まれる鉱物を加工している製錬所の所在する市を記入してください。製錬業者が鉱物を加工している実際の所在地を記入し、その会社の本社の所在地を記載しないでください。
例：Montreal</t>
  </si>
  <si>
    <t>7.  製錬施設所在地：州／県（該当する場合のみ回答）　－  御社のサプライチェーンに含まれる鉱物を加工している製錬所の所在する州又は県を記入してください。製錬業者が鉱物を加工している実際の所在地を記入し、その会社の本社の所在地を記載しないでください。
例：Quebec</t>
  </si>
  <si>
    <t>8.  製錬施設連絡先担当者氏名　御社及びサプライヤーが使用する製錬施設の連絡先担当者の氏名を記入してください。</t>
  </si>
  <si>
    <t xml:space="preserve">9.  製錬施設連絡先電子メール　上記製錬施設連絡先担当者のメールアドレスを記入してください。
例：John.Smith@SmelterXXX.com </t>
  </si>
  <si>
    <t>10.  次に取る対策（該当する場合のみ回答）　製錬所施設がEICC-GeSIのCFSリストに載っていない場合、製錬業者に対してとる行動をご説明ください。 例：製錬業者の施設がCFSプログラムによる監査を受けるよう要請する、推奨サプライヤーのリストから削除する等。</t>
  </si>
  <si>
    <t>11.  鉱山名を記入。再生材・スクラップを調達した場合は"recycled" 又は"scrap"と記入　B列に記載の金属を採掘した鉱山名を記入してください。金属が「再生材」又は「スクラップ」として調達された場合は、空欄にいずれか（"recycled" 又は"scrap"）を記入してください。 「再生材」及び「スクラップ」に関しては定義を参照してください。</t>
  </si>
  <si>
    <t>12.  鉱山の所在地（国）を記入。再生材又はスクラップを調達した場合は"recycled" 又は"scrap"と記入　空欄に鉱山が所在する国を記入してください。例：オーストラリア（Australia)
金属が「再生材」又は「スクラップ」により調達された場合は、空欄にいずれか（"recycled" 又は"scrap"）を記入してください。「再生材」及び「スクラップ」に関しては定義を参照してください。</t>
  </si>
  <si>
    <t>13. 備考－製錬業者に関するコメントがあれば備考欄に記述してください。例：製錬業者はYYY社に買収されている</t>
  </si>
  <si>
    <t>5. 제련소 위치: 주소 - 귀사의 공급망에 공급되는 광물질을 공정하는 제련소가 위치한 주소를 기입하시오. 이 주소는 광물질 제련 공정을 운영하고 있는 시설(Site)이 위치한 곳을 말합니다. 
제련소의 본사 주소를 기입하지 마시오. (예: 12 Calgary Street)</t>
  </si>
  <si>
    <t>6. 제련소 위치: 시 - 귀사의 공급망에 공급되는 광물질을 공정하는 제련소가 위치한 시를 기입하시오. 이 주소는 광물질 제련 공정을 운영하고 있는 시설(Site)이 위치한 곳을 말합니다. 
제련소의 본사 시를 기입하지 마시오. (예: Montreal)</t>
  </si>
  <si>
    <t>7. 제련소 위치: 도/주 - 귀사의 공급망에 공급되는 광물질을 공정하는 제련소가 위치한 도나 주를 기입하시오. 이 주소는 광물질 제련 공정을 운영하고 있는 시설(Site)이 위치한 곳을 말합니다. 
제련소의 본사 도나 주를 기입하지 마시오. (예: Quebec)</t>
  </si>
  <si>
    <t>8.  제련소 담당자 이름 - 귀사에 공급하는 제련소의 담당자 이름을 기입하시오.</t>
  </si>
  <si>
    <t xml:space="preserve">9.  제련소 담당자 이메일 - 귀사에 공급하는 제련소 담당자의 이메일 주소를 기입하시오.  예: John.Smith@SmelterXXX.com </t>
  </si>
  <si>
    <t xml:space="preserve">10.  해당시 조치와 계획.  제련소가 EICC-GeSI CFS 리스트에 없는 경우, 귀사가 해당 제련소에게 취할 조치와 계획을 작성하시오. 
예시: CFS 프로그램 참여, 협력사 리스트 제외 등의 계획 </t>
  </si>
  <si>
    <t xml:space="preserve">11.  광산 이름(재활용또는 스크랩된 광물일 경우 "재활용" 또는 "스크랩" 이라고 명시하시오) - J단에 명시된 광물을 추출하는 광산의 이름을 기입하시오. 만약에 재활용 또는 스크랩된 된 광물일 경우, "재활용" 또는 "스크랩" 이라고 명시하시오. ("재활용"과 "스크랩" 에 대한 정의를 보시오) </t>
  </si>
  <si>
    <t>12.  광산 위치(국가)(재활용또는 스크랩된 광물일 경우 "재활용" 또는 "스크랩" 이라고 명시하시오) - 광산이 위치한 국가를 기입하시오. (예: 호주) 만약에 재활용또는 스크랩된 광물인 경우, "재활용"또는 "스크랩" 이라고 명시하시오. ("재활용"과 "스크랩" 에 대한 정의를 보시오)</t>
  </si>
  <si>
    <t xml:space="preserve">13.  추가 내용 - 제련소에 대한 추가 정보를 기입하시오. (예:  제련소는 YYY 회사가 구입중 )  </t>
  </si>
  <si>
    <t>5. Localisation de la fonderie (adresse) – Indiquer l'adresse de la fonderie traitant les minerais entrant dans votre chaine d’approvisionnement. Ceci est l’endroit physique où le minerai est traité par la fonderie. Ne pas inscrire l’adresse du siège social de la société. Exemple : 12 Calgary Street</t>
  </si>
  <si>
    <t>6. Localisation de la fonderie: Ville - inscrire le nom de la ville dans laquelle est située la fonderie traitant les minerais entrant dans votre chaine d’approvisionnement.
Ceci est l’endroit physique où le minerai est traité par la fonderie. Ne pas inscrire l’adresse du siège social de la société. Exemple : Montreal</t>
  </si>
  <si>
    <t>7. Localisation de la fonderie: Etat/Province, si applicable. Inscrire l'Etat ou la Province dans laquelle (lequel) est situé(e) la fonderie traitant les minerais entrant dans votre chaine d’approvisionnement.
Ceci est l’endroit physique où le minerai est traité par la fonderie. Ne pas inscrire l’adresse du siège social de la société. Exemple : Quebec</t>
  </si>
  <si>
    <t>8. Nom du contact de la fonderie - Inscrire le nom du contact avec lequel vous avez travaillé au sein de la fonderie.</t>
  </si>
  <si>
    <t>9. Adresse Email du contact de la fonderie – Inscrire l’adresse Email du contact au sein de la fonderie identifié à l'étape #7. Exemple : John.Smith@FonderieXXX.com</t>
  </si>
  <si>
    <t>10. Prochaines actions proposées, si applicable - Lister les actions que vous engagerez avec la fonderie si l’infrastructure ne fait pas partie de la liste de l’EICC-GeSI. Exemples : Demander à l’entreprise de fonderie d’être évaluée suivant la procédure du programme CFS, retirer de la liste des fournisseurs préférés, etc.</t>
  </si>
  <si>
    <t xml:space="preserve">11. Nom des mines si des scories de métaux ou des métaux recyclés sont sourcés, mentionner « scories » ou « recyclé » – Inscrire le nom de la mine ayant extrait le mètal listé dans la colonne B. Si le minerai fourni provient de « scories » ou du recyclage, mentionner lequel (scories ou recyclé) dans le champ prévu a cet effet. Voir les définitions de « scories » et « recyclé » </t>
  </si>
  <si>
    <t xml:space="preserve">12. Localisation (Pays) de(s) la mine(s) ou si provenant de scories ou du recyclage, indiquer "recyclé" ou "scories" - Dans le champ prévu à cet effet, indiquer le pays dans lequel la mine est située. Exemple : Australie. Si le minerai fourni provient de "scories" ou du "recyclage", mentionner lequel (scories ou recyclé) dans le champ prévu  cet effet. Voir les définitions de "scories" et "recyclé" </t>
  </si>
  <si>
    <t>13. Commentaires - Zone de texte pour inscrire tout commentaire relatif à la fonderie. Exemple: La fonderie a été achetée par l'entreprise YYY</t>
  </si>
  <si>
    <t xml:space="preserve">3. Nome da Fundição (*) - Complete com o nome de todas as fundições que sua empresa identificou e o fornecedor que a utiliza. Use uma linha separada para cada metal/fundição/e combinação de país que foi identificado. </t>
  </si>
  <si>
    <t>5. Endereço da Unidade da Fundição: País (*) -  Complete o endereço com nome da rua e número, ou seja, onde se localiza a fundição que processa o minério e que se encontra em sua cadeia de fornecedores. Deverá ser a localização física da unidade de fundição onde efetivamente os minérios são processados. Não inclua na lista a matriz da organização. Por exemplo: Rua Calgary, 12.</t>
  </si>
  <si>
    <t>6. Localização da Fundição: Cidade - Preencha a cidade onde se encontra a unidade de funidçãoque processa o minério e que se encontra em sua cadeia de fornecedores. Deverá ser a localização física da unidade de fundição onde efetivamente os minérios são processados. Não inclua na lista a matriz da organização. Por exemplo: Cidade de Montreal.</t>
  </si>
  <si>
    <t>7. Localização da Fundição:Estado ou Província, quando aplicável - Preencha o estado / Província onde se encontra a unidade de funidçãoque processa o minério e que se encontra em sua cadeia de fornecedores. Deverá ser a localização física da unidade de fundição onde efetivamente os minérios são processados. Não inclua na lista a matriz da organização. Por exemplo: Província de Quebec.</t>
  </si>
  <si>
    <t xml:space="preserve">8. Nome do Contato na Unidade de Fundição - Preencha o nome da pessoa de Contato da Unidade que você identificou. </t>
  </si>
  <si>
    <t>Considerando o acesso e uso da lista e / ou qualquer ferramenta, o USUÁRIO concorda em e faz (a) liberação e para sempre DESONERA a EICC e a GeSI, bem como seus respectivos executivos, diretores, agentes, funcionários, voluntários, representantes, empreiteiros, sucessores e cessionários, de todas e quaisquer reivindicações, ações, perdas, danos, ações judiciais, sentenças, tributos e execuções, que o Usuário já teve, tem ou nunca poderá, deverá ou poderá ter, ou afirmam ter contra EICC e / ou GeSI, bem como seus respectivos funcionários, diretores, agentes, funcionários, voluntários, representantes, fornecedores, sucessores e cessionários, resultantes ou decorrentes da Lista ou qualquer Ferramenta ou utilização, e (b) indenizar, defender e manter EICC isento e GeSI, bem como seus respectivos executivos, diretores, agentes, funcionários, voluntários, representantes, fornecedores, sucessores e cessionários, de todas e quaisquer reivindicações, ações, perdas, danos, ações judiciais, sentenças, impostos, e as execuções decorrentes ou resultantes da Lista ou qualquer Ferramenta ou utilização.</t>
  </si>
  <si>
    <t xml:space="preserve">Als Gegenleistung für den Zugang und die Nutzung der Liste und / oder einem beliebigen Werkzeug willigt der Nutzer hiermit zu und wird: 
(a) EICC und GeSI, sowie ihre jeweiligen Führungskräfte, Direktoren, Vertreter, Mitarbeiter, Freiwillige, Vertreter, Auftragnehmer, Nachfolgern und Bevollmächtigten, von allen Ansprüchen, Klagen, Verluste, Schäden, Urteile, Abgaben und Ausführungen, die der Anwender oder Nutzer je hatte, hat oder jemals haben wird, oder haben oder behaupten könnte, für immer entlasten; oder Forderungen oder Ansprüche gegen EICC und / oder GeSI sowie ihre jeweiligen Führungskräfte, Direktoren, Vertreter, Angestellten, Freiwilligen, Vertreter, Auftragnehmer, Nachfolgern und Bevollmächtigten, die sich aus der Nutzung der Liste oder eines Werkzeugs resultieren nicht erheben und 
(b) EICC und GeSI, sowie ihre jeweiligen Führungskräfte, Direktoren, Vertreter, Mitarbeiter, Freiwillige, Vertreter, Auftragnehmer, Nachfolgern und Bevollmächtigten, von jeglichen Ansprüchen, Klagen, Verluste, Schäden , Urteile, Abgaben und Ausführungen, die sich aus der Nutzung der Liste oder eines Werkzeugs ergeben, entschädigen, verteidigen und schadlos halten.
</t>
  </si>
  <si>
    <t>如果此条款及细则的某个条款部分在法律下无效或不可执行，被视为无效的部分应仅限于该无效或不能强制执行的部份，这将不以任何方式影响到条款及细则的其余条款。</t>
  </si>
  <si>
    <t>これらの利用規約の規定条項に、無効とすべき部分、もしくは適用される法律の下で執行不可能な部分が存在する場合、当該箇所は、当該規定条項のそれ以外の部分、もしくは本利用規約のそれ以外の規定条項にいかなる影響も与えることなく、そのような無効性や実行不可能性の範囲においてのみ無効とみなされるものとします。</t>
  </si>
  <si>
    <t>이러한 계약사항과 조건들의 규정 중 일부가 관련 법에 의해 무효이거나 강행될 수 없는 경우 이러한 부분은 무효 또는 이행불가의 정도만큼만 효력이 없으며, 이러한 부분 또는 계약사항과 조건들의 나머지 부분에 영향을 미치지는 않읍니다.</t>
  </si>
  <si>
    <r>
      <t>Si toute ou partie des dispositions de ces Conditions Générales est invalide ou inapplicable en vertue du fdroit en vigueur, cette m</t>
    </r>
    <r>
      <rPr>
        <sz val="10"/>
        <rFont val="Calibri"/>
        <family val="2"/>
      </rPr>
      <t>ê</t>
    </r>
    <r>
      <rPr>
        <sz val="10"/>
        <rFont val="Arial"/>
        <family val="2"/>
      </rPr>
      <t>me partie sera jugée comme sans effet dans la limite de cette invalidité ou inapplicabilité uniquement, sans affecter d'aucune fa</t>
    </r>
    <r>
      <rPr>
        <sz val="10"/>
        <rFont val="Calibri"/>
        <family val="2"/>
      </rPr>
      <t>ç</t>
    </r>
    <r>
      <rPr>
        <sz val="10"/>
        <rFont val="Arial"/>
        <family val="2"/>
      </rPr>
      <t xml:space="preserve">on les parties restantes de la dite disposition ou les autres dispositions de ces Conditions Générales </t>
    </r>
  </si>
  <si>
    <t>Wenn ein Teil einer Bestimmung dieser AGB unwirksam ist oder nach geltendem Recht nicht durchsetzbar ist, gilt dies nur für diesen Teil in dem Umfang einer solchen Unwirksamkeit oder Undurchführbarkei, ohne in irgendeiner Weise zum Nachteil der übrigen Teile der Bestimmung oder die verbleibende Bestimmungen dieser Allgemeinen Geschäftsbedingungen zu werden.</t>
  </si>
  <si>
    <t>通过登入和使用该清单或任何工具，并经过考量，该用户同意上述条款。</t>
  </si>
  <si>
    <t>リストもしくはツールへのアクセス、又はその利用によって、またそれを考慮して、ユーザーは前述の事項に同意するものとします。</t>
  </si>
  <si>
    <t>리스트와 툴로의 접속 및 사용에 의해서, 그리고 이러한 점을 고려하여, 사용자는 전술한 내용에 동의합니다.</t>
  </si>
  <si>
    <t>En accédant et en utilisant cette Liste ou l'un des Outils, et en contrepartie de ceux-ci, l'Utilisateur accepte les faits precités</t>
  </si>
  <si>
    <t>Ao acessar e utilizar a Lista ou qualquer Ferramenta, e após a análise da mesmas, o Usuário concorda com os termos que as precede.</t>
  </si>
  <si>
    <t xml:space="preserve">Beim Bearbeiten und der Benutzung der Liste oder eines jeglichen Werkzeuges und der Beachtung dessen, stimmt der Anwender dem vorhergehenden zu. </t>
  </si>
  <si>
    <t>French</t>
  </si>
  <si>
    <t>Portugese</t>
  </si>
  <si>
    <t>German</t>
  </si>
  <si>
    <t>© 2011 电子行业公民联盟，和全球电子可持续性倡议。保留所有权利。</t>
  </si>
  <si>
    <t>© 2011 Electronic Industry Citizenship Coalition, Incorporated and Global e-Sustainability Initiative. Tous droits réservés</t>
  </si>
  <si>
    <t>© 2011 Electronic Industry Citizenship Coalition, Incorporated and Global e-Sustainability Initiative. Todos os Direitos Reservados.</t>
  </si>
  <si>
    <t>Modèle de rapport sur les minerais des zones de conflit</t>
  </si>
  <si>
    <t>Relátório de Minerais de Conflito conforme este modelo.</t>
  </si>
  <si>
    <t>这份文件的主要目的是收集在产品中所使用的锡，钽，钨和黄金的采购信息</t>
  </si>
  <si>
    <t>Le but de ce document est de récolter des informations concernant la provenance de l'étain, du tantale, du tungstène et de l'or utilisé dans les produits</t>
  </si>
  <si>
    <t>O objetivo deste documento é coletar informações de fornecedores em estanho, tântalo, tungstênio e ouro usado em produtos.</t>
  </si>
  <si>
    <r>
      <t xml:space="preserve">Les champs obligatoires sont annotés d'une astérisque (*). Les informations récoltées dans ce rapport doivent </t>
    </r>
    <r>
      <rPr>
        <sz val="10"/>
        <rFont val="Verdana"/>
        <family val="2"/>
      </rPr>
      <t>être actualisées chaque année
Tout changement durant l'année en cours doit être fourni aux clients</t>
    </r>
  </si>
  <si>
    <t>9. Email do Contato na Unidade de Fundição - Preencha o endereço de Email da pessoa de Contato da Unidade que você identificou no passo 7. Ex.: JoaoSmith@smelterXXX.com</t>
  </si>
  <si>
    <t xml:space="preserve">10. Este campo está disponível para caso seja necessa´rio adicionar mais informações, se aplicável - Forneça ações que você realizará se a unidade não estiver entre as empresas na Lista de FLC do EICC-GeSI. Por exemplo: solicite que a unidade de fundição seja avaliada por meio do Programa, remova da lista de fornecedores preferenciais, etc. </t>
  </si>
  <si>
    <t xml:space="preserve">11. Nome da Mina(s) ou, se defonte de reciclagem ou sucata, declare "reciclado" ou "sucata" - Forneça o nome da mina da qual foi extraído o metal registrado na coluna B. Se o metal foi fornecido de fonte de reciclagem ou sucata, registre qual (sucata ou reciclado) no campo disponível. Veja as definições para "reciclado" e "sucata". </t>
  </si>
  <si>
    <t>12. Localização (País) da Mina ou, se originário de reciclado ou sucata, declare "reciclado" ou "sucata" - Deve ser registardo no Campo fornecido, identificando o país no qual a mina se localiza. Exemplo: Austrália. Se caso o metal seja de fontes de "reciclagem"ou de "sucata" registre qual (reciclado ou sucata) no campo disponível. Veja as definições para  "reciclado" e "sucata"</t>
  </si>
  <si>
    <t xml:space="preserve">13. Cometários - campo sem formatação disponível para quaisquer comentários relacionados às fundições. Exemplo: a fundição foi adquirida pela empresa YYYY. </t>
  </si>
  <si>
    <t>5. Schmelzhütte Standort: Strassenadresse - Geben Sie die Strassenadresse der Schmelzhütteneinrichtung, die die Mineralien verarbeitet und in Ihre Lieferkette einspeisst ein. Dies ist der physische Ort ,an dem die Mineralien verarbeitet werden. Nennen sie die Standorte der Firmenzentralen der Firmen. Beispiel: 12 Calgary Street</t>
  </si>
  <si>
    <t>6. Schmelzhütte Standort: Stadt - Geben Sie den Stadtnamen der Schmelzhütteneinrichtung, die die Mineralien verarbeitet und in ihre Lieferkette einspeist, ein. Dies ist der physische Ort, an dem die Mineralien verarbeitet werden. Nennen Sie nicht die Hauptquartiere der Firmen. Beispiel: Montreal</t>
  </si>
  <si>
    <t>7. Schmelzhütte Standort: Bundesland/Provinz, falls anwendbar - Geben Sie das Bundesland/Provinz der Schmelzhütteneinrichtung, die die Mineralien verarbeitet und in Ihre Lieferkette einspeist, ein. Dies ist der physische Ort, an dem die Mineralien verarbeitet werden ein. Nennen sie nicht die Hauptquartiere der Firmen. Beispiel: Quebec</t>
  </si>
  <si>
    <t>8. Schmelzhütten-Ansprechpartner - Geben Sie den Namen des Ansprechpartners der Schmelzhütteneinrichtung, mit dem Sie zusammen arbeiten ein.</t>
  </si>
  <si>
    <t>9. Schmelzhütte-Ansprechpartner Email - Geben Sie die Email Adresse des Ansprechpartners der Schmelzhütteneinrichtung, den Sie im Schritt #7 angegeben haben, ein. Beispiel: John.Smith@Smelter XXX.com</t>
  </si>
  <si>
    <t>10. Vorgeschlagene nächste Schritte, sofern anwendbar - Nennen Sie die Aktionen, die sie mit ihren Schmelzhütten, die nicht in der EICC-GeSI CFS Liste aufgeführt sind, durchführen werden. Beispiel: Fordern Sie die Schmelzhütte auf, sich durch das CFS Programm validieren zu lassen, Streichung von ihrer Vorzugslieferantenliste, etc.</t>
  </si>
  <si>
    <t xml:space="preserve">11. Name des/der Bergwerke(s) oder falls Beschaffung durch Recycling oder aus Schrottmaterial, deklarieren Sie "recycled" oder "scrap" - Nennen Sie den Namen des Bergwerkes, welches das Metall (genannt in Spalte B) gewinnt. Falls das Metall durch Recycling oder aus Schrott kommt, deklarieren Sie entsprechend "scrap" oder "recycled". Siehe auch die Definitionen für "recycled" und "scrap" </t>
  </si>
  <si>
    <t xml:space="preserve">12. Ort (Land) des/der Bergwerke(s) oder falls Beschaffung durch Recycling oder aus Schrottmaterial, nennen sie "recycled" oder "scrap" - Im vorgegebenen Feld nennen Sie das Land, in dem sich das Bergwerk befindet. Beispiel: Australia. Falls Sie das Metall durch Recycling oder aus Schrott erhalten, deklarieren Sie das entsprechend (scrap oder recycled). Siehe auch die Definitionen für "recycled" und "scrap" </t>
  </si>
  <si>
    <t xml:space="preserve">13. Anmerkungen - geben Sie Ihre Anmerkungen zu den Schmelzhütten in das Textfeld ein. Beispiel: Smelter is being acquired by Company YYY </t>
  </si>
  <si>
    <t>5. Localizacion de la planta del fundidor: Calle –  Ponga la calle de la planta del fundidor que procesa lo que entra a tu cadena de suministro. Es una direccion fisica del fundidor donde los minerales se estan procesando. No ponga la casa matriz de la compañia. Ejemplo:12 Calgary Street</t>
  </si>
  <si>
    <t>6. Localizacion de la planta del fundidor: Ciudad – Ponga la ciudad donde se encuentra la planta del fundidor que procesa los minerales que entran a tu cadena de suministro. Esta es una localizacion fisica del fundidor donde los minerales estan siendo procesados. No liste la casa matriz de la compañia. Ejemplo: Montreal</t>
  </si>
  <si>
    <t xml:space="preserve">7. Localizacion de la planta del fundidor: Estado/Provincia, si aplica – Ponga el estado o provincia donde se encuentra la planta del fundidor que procesa los minerales que entran a tu cadena de suministro. Esta es una localizacion fisica del fundidor donde los minerales estan siendo procesados. No liste la casa matriz de la compañia. Ejemplo: Quebec.   </t>
  </si>
  <si>
    <t>8. Nombre del contacto de la planta del fundidor – Ponga el nombre de la persona contacto de la planta del fundidor con quien trabaja.</t>
  </si>
  <si>
    <t>9. Email del contacto de la planta del fundidor –  Ponga la direccion de email de la persona contacto de la planta del fundidor quien se ha indentificado en el paso #7.  Ejemplo: John.Smith@SmelterXXX.com</t>
  </si>
  <si>
    <t>J.御社は米国証券取引委員会の紛争鉱物開示規則の対象になっていますか？(*)</t>
  </si>
  <si>
    <t>J. Etes-vous assujetti à la règle de divulgation de la SEC concernant les minerais de conflit ? (*)</t>
  </si>
  <si>
    <t>J. Você está sujeito à regra requisito de divulgação Minerais de Conflito da SEC dos Estados Unidos da América ? (*)</t>
  </si>
  <si>
    <t>EICC Extractives website: (www.eicc.info/extractives.htm)
Schulung, Anfragevorlage, häufig gestellte Fragen, Konfliktfreie Schmelzhütten (CFS) Liste</t>
  </si>
  <si>
    <t>Spanish</t>
  </si>
  <si>
    <r>
      <t>EICC Extractives website: (www.eicc.info/extractives.htm)
Entrenamiento</t>
    </r>
    <r>
      <rPr>
        <b/>
        <i/>
        <sz val="12"/>
        <rFont val="Arial"/>
        <family val="2"/>
      </rPr>
      <t xml:space="preserve">, templete de requerimiento, Preguntas frecuentes, Lista de fundidores libres de minerales en conflicto (CFS por siglas en Ingles) </t>
    </r>
  </si>
  <si>
    <t>Introduccion</t>
  </si>
  <si>
    <t xml:space="preserve">Este templete ( El templete) de reporte para  minerales conflictivos EICC-GeSI  fue creado por la Coalición de Ciudadanía de la Industria Electrónica ® (EICC ®) y la Global e-Sustainability Initiative (GeSI) como un medio común para la recopilación de información de fuentes relacionadas con "minerales conflictivos ". Las empresas de la electrónica y todas las otras industrias pueden adoptar esta plantilla como un elemento de su programa de cuidado  para verificar el abastecimiento responsable de los materiales y para apoyar el cumplimiento de la nueva legislación *. Esta plantilla es consistente con actividades relacionadas con la EICC y  GeSI, incluyendo el programa de fundidores libres de conflicto (SFC) ** </t>
  </si>
  <si>
    <r>
      <t xml:space="preserve">     </t>
    </r>
    <r>
      <rPr>
        <b/>
        <sz val="14"/>
        <rFont val="Arial"/>
        <family val="2"/>
      </rPr>
      <t xml:space="preserve">Nota:  Celdas con (*) son campos obligatorios. </t>
    </r>
  </si>
  <si>
    <t>1.  Inserte el nombre legal de la compañia.  No use abreviaciones por favor</t>
  </si>
  <si>
    <t>2. Seleccione la declaracion del alcance de su empresa.  Para las selecciones de alcance de la "división" o "Categoría de Productos", provea los detalles adicionales que describan división de la empresa o planta, o de una categoría específica de producto (s) para  que  esta plantilla sea completada en la sección "Descripción del alcance". Para la seleccion del alcance del producto(s) un link a la pestaña de la hoja de excel se mostrara para la lista de productos.</t>
  </si>
  <si>
    <t>3. Inserte su unico numero de indentificador de la compañia o codigo ( Numero DUNS ,  Numero VAT, etc)</t>
  </si>
  <si>
    <t>4.  Inserte la direccion completa de la compañia (Calle, ciudad, estado, pais, codigo postal)</t>
  </si>
  <si>
    <t>5.  Por favor indentifique el representate autorizado responsible de la veracidad de los datos en este templete</t>
  </si>
  <si>
    <t>7.  Por favor introduzca la fecha de elaboracion de esta forma usando el formato  DD-MMM-AAAA</t>
  </si>
  <si>
    <t>8.  Guarde el archivo como: compañianombre-fecha.xls (fecha como YYYY-MM-AA)</t>
  </si>
  <si>
    <t xml:space="preserve">Instrucciones para completar las  seis preguntas  (renglones 21 - 51). Proveer respuestas en INGLES solamente
 </t>
  </si>
  <si>
    <t>Estas seis preguntas definen el uso, origen e identificacion de la fuente para cada uno de los metales. Las respuestas a esta preguntas deben de representar la  "el alcance de la declaracion" seleccionado en la seccion de informacion de la compañia.</t>
  </si>
  <si>
    <t>Para cada una de las seis preguntas requeridas, proveer una respuesta para cada metal usando el menu de selecciones.</t>
  </si>
  <si>
    <t>1. Si la respuesta proveida para cualquier  metal es "no", todos los campos restantes dentro de esta seccion seran remarcados en negro, indicando que no mas respuestas son necesarias y que la declaracion se considera completa.</t>
  </si>
  <si>
    <t>Si la respuesta proveida para cualquier metal es "Si", se requieren respuestas para las preguntas 2 al 6, como se indica en los campos remarcados en amarillo.</t>
  </si>
  <si>
    <t>2 y 3. Para cada metal, seleccione la respuesta adecuada referente a su origen.</t>
  </si>
  <si>
    <t>4. Para cada metal, seleccione la mejor respuesta adecuada que represente el estatus de las actividade de recoleccion de datos del proveedor.</t>
  </si>
  <si>
    <t>5. Para cada metal, seleccione la mejor respuesta apropiada que represente el estatus del esfuerzo de identificacion del fundidor.</t>
  </si>
  <si>
    <t>6. Para cada metal, seleccione la respuesta apropiada basado en la comparacion de los fundidores en la cadena de proveedores que sera publicada en la lista de fundidores que cumplen</t>
  </si>
  <si>
    <t>checar la seccion de comentarios de la liga proveida arriba para verificar el estatus del fundidor.</t>
  </si>
  <si>
    <t xml:space="preserve"> Si se necesita para aclarar sus respuestas, proveer comentarios en la seccion de comentarios</t>
  </si>
  <si>
    <t>Instrucciones para completar las preguntas A. – K. (renglones 53 - 73).
Proveer respuestas en INGLES solamente.</t>
  </si>
  <si>
    <t>La Guía de cuidado de la OCDE para las cadena de  Suministro Responsable de minerales de zonas afectadas por conflictos y de areas de alto riesgo (OCDE Orientación) define  " Cuidados", como "un proceso continuo, proactivo y reactivo a través del cual las empresas pueden garantizar que se respeten los derechos humanos y no contribuyen a los conflictos ". El debido cuidado debe ser una parte integral de la estrategia general de la empresa para abastecimiento libre de conflictos. Las preguntas a través de A. J. están diseñadas para evaluar las actividades diligentes de su empresa  para el abastecimiento de minerales sin conflicto. Las respuestas a estas preguntas deben de representar toda la gama de actividades de su empresa y no se limitará a la 'Declaración de Alcance' seleccionado en la sección de información de la compañía.</t>
  </si>
  <si>
    <r>
      <t xml:space="preserve">A. </t>
    </r>
    <r>
      <rPr>
        <sz val="12"/>
        <rFont val="Arial"/>
        <family val="2"/>
      </rPr>
      <t xml:space="preserve"> Por favor responda “Si” o “No”.  Proveer cualquier comentario, si es necesario.</t>
    </r>
  </si>
  <si>
    <r>
      <rPr>
        <b/>
        <sz val="12"/>
        <rFont val="Arial"/>
        <family val="2"/>
      </rPr>
      <t>B.</t>
    </r>
    <r>
      <rPr>
        <sz val="12"/>
        <rFont val="Arial"/>
        <family val="2"/>
      </rPr>
      <t xml:space="preserve">  Por favor responda “Si” o “No” si esf “Si”, provea la liga web en la seccion de comentarios.</t>
    </r>
  </si>
  <si>
    <r>
      <t xml:space="preserve">C.  </t>
    </r>
    <r>
      <rPr>
        <sz val="12"/>
        <rFont val="Arial"/>
        <family val="2"/>
      </rPr>
      <t>Por favor responda “Si” o “No”.  Provea cualquier comentario si es necesario.  “ Libre de conflicto DRC” esta definido en la reforma Dodd-Frank de Wall street de los Estados Unidos  y en la ley de proteccion al consumidor como "  Productos que no contengan minerales conflictivos que directamente o indirectamente financien o beneficien grupos armados en la Republica Democratica del Congo o paises limitrofes".</t>
    </r>
  </si>
  <si>
    <r>
      <t xml:space="preserve">D.  </t>
    </r>
    <r>
      <rPr>
        <sz val="12"/>
        <rFont val="Arial"/>
        <family val="2"/>
      </rPr>
      <t>Por favor responda “Si” o “No”.  La lista de fundidores sin conflicto (CFS) es una lista de fundidores de minerales y refinadores que han sido validados para estar en cumplimiento del programa CFS.  Para la lista mas reciente y mayor informacion sobre el programa por favor vaya a  www.conflictfreesmelter.org.  Provea cualquier comentario, si es necesario.</t>
    </r>
  </si>
  <si>
    <r>
      <t xml:space="preserve">E.  </t>
    </r>
    <r>
      <rPr>
        <sz val="12"/>
        <rFont val="Arial"/>
        <family val="2"/>
      </rPr>
      <t>Por favor responda “Si” o “No”.  ejemplos de medidas diligentes incluyen: Incorporar y comunicar dentro de contratos (cuando sea posible)  las expectativas a los proveedores en la cadena de suministro de minerales libres de conflicto; identificando y evaluando riesgos en la cadena de suministro; diseñando e implementado la estrategia para responder a los riegos identificados; verificando el cumplimiento directo del proveedor a sus politicas de minerales libres de conflicto de la RDC, etc.  Estos ejemplos de medidas de cuidados  son consistentes con los liniamientos incluidos en la gia OECD internacionalmente reconocida.</t>
    </r>
  </si>
  <si>
    <r>
      <t xml:space="preserve">F. </t>
    </r>
    <r>
      <rPr>
        <sz val="12"/>
        <color indexed="8"/>
        <rFont val="Arial"/>
        <family val="2"/>
      </rPr>
      <t>Por favor responda “Si” o “No”.  Si es  “No", Por favor describa que les requiere a sus proveedores para completar (ejemplo., certificado de cumplimiento, forma de aduana, etc.).</t>
    </r>
  </si>
  <si>
    <r>
      <t xml:space="preserve">G.  </t>
    </r>
    <r>
      <rPr>
        <sz val="12"/>
        <rFont val="Arial"/>
        <family val="2"/>
      </rPr>
      <t>Por favor responda “Si” o “No”.  Provea cualquier comentario,si es necesario.</t>
    </r>
  </si>
  <si>
    <r>
      <rPr>
        <b/>
        <sz val="12"/>
        <rFont val="Arial"/>
        <family val="2"/>
      </rPr>
      <t>H.</t>
    </r>
    <r>
      <rPr>
        <sz val="12"/>
        <rFont val="Arial"/>
        <family val="2"/>
      </rPr>
      <t xml:space="preserve"> Por favor seleccione la mejor respuesta que indique si y como su compañia las respuestas de sus proveedores.  Por favor refierase a las siguientes definiciones cuando responda:
 “auditoria  por terceros”  se refiere a auditorias en sitio de los proveedores hechos por terceras compañias independientes.  
 " Revision de documentacion solamente” se refiere a la revision  de records enviados del proveedor y documentacion hecha por una tercera compañia independiente y, o personal de tu empresa.   
 “Auditoria Interna”  se refiere a auditoria en sitio de tus proveedores realizada por personal de tu compañia.</t>
    </r>
  </si>
  <si>
    <r>
      <t xml:space="preserve">I.  </t>
    </r>
    <r>
      <rPr>
        <sz val="12"/>
        <rFont val="Arial"/>
        <family val="2"/>
      </rPr>
      <t>Por favor responda</t>
    </r>
    <r>
      <rPr>
        <b/>
        <sz val="12"/>
        <rFont val="Arial"/>
        <family val="2"/>
      </rPr>
      <t xml:space="preserve"> "</t>
    </r>
    <r>
      <rPr>
        <sz val="12"/>
        <rFont val="Arial"/>
        <family val="2"/>
      </rPr>
      <t>Si</t>
    </r>
    <r>
      <rPr>
        <b/>
        <sz val="12"/>
        <rFont val="Arial"/>
        <family val="2"/>
      </rPr>
      <t>"</t>
    </r>
    <r>
      <rPr>
        <sz val="12"/>
        <rFont val="Arial"/>
        <family val="2"/>
      </rPr>
      <t xml:space="preserve"> o “No”. Si es  “Si”, por favor describa como manega el procesos de acciones correctivas.</t>
    </r>
  </si>
  <si>
    <r>
      <t xml:space="preserve">J.  </t>
    </r>
    <r>
      <rPr>
        <sz val="12"/>
        <rFont val="Arial"/>
        <family val="2"/>
      </rPr>
      <t>Por favor responda “Si” o “No”.  Los requerimiento de desglose para minerales conflictivos de la SEC aplica para las compañias que cotizan en la bolsa de valores  de los Estados Unidos que estan sujetas a la ley de Securities Exchange de los Estados Unidos. Para mayor informacion vaya a  www.sec.gov.</t>
    </r>
  </si>
  <si>
    <t>Instrucciones para completar la pestaña de la lista de fundidores.
Provea las respuestas en INGLES  solamente.</t>
  </si>
  <si>
    <t>Nota:  Columnas con (*) son campos obligatorios</t>
  </si>
  <si>
    <r>
      <t xml:space="preserve">1.  Metal (*)  </t>
    </r>
    <r>
      <rPr>
        <sz val="12"/>
        <rFont val="Arial"/>
        <family val="2"/>
      </rPr>
      <t xml:space="preserve"> -   Use el menu de opciones para seleccionar el metal para el cual estas  capturando la informacion del fundidor.</t>
    </r>
  </si>
  <si>
    <t>TERMINOS Y  CONDICIONES</t>
  </si>
  <si>
    <t>El Programa para fundidores libres de conflicto ("Programa") la  Lista de Fundidores que cumplen (la "Lista") y las plantillas y herramientas del programa, incluyendo, sin limitación, el templete de reporte de los minerales conflictivos (en su conjunto "Herramientas"), incluyendo, sin limitación, toda la información del mismo, se proporcionan sólo con fines informativos y están al día a partir de la fecha establecida en el mismo. Cualquier inexactitud u omisión en la lista o cualquier herramienta no es responsabilidad de la Coalición de Ciudadanía de la Industria Electrónica, Incorporated, una sociedad anónima de Delaware ("EICC"), o de la  inicitiva Global e-Sustainability, una organizacion  internacional belga sin fines fines de lucro ("GeSI"). La determinación de si y / o el uso de todo o parte de la lista o cualquier herramienta es a discrecion única y absoluta  del usuario. Antes de utilizar la lista o cualquier herramienta, debe revisar con su propio asesor legal. Ninguna parte de la lista o cualquier herramienta constituye asesoramiento jurídico. El uso de la lista o cualquier otra herramienta es voluntaria</t>
  </si>
  <si>
    <t>Ni EICC ni GeSI  hace ninguna representación o garantía con respecto a la lista o de cualquier herramienta. La lista y las herramientas se proporciona "TAL CUAL" y "TAL COMO ESTÁ DISPONIBLE". EICC y GeSI renuncian por la presente todas las garantías de cualquier naturaleza, ya sea expresa, implícita o de otro, o que se deriven del comercio o la costumbre, incluyendo, sin limitación, cualquier garantía implícita de comerciabilidad, no infracción,  calidad, propiedad, adecuación para un propósito particular, la integridad o exactitud.</t>
  </si>
  <si>
    <t>En la máxima medida permitida por las leyes aplicables, EICC y GeSI renuncia a cualquier responsabilidad por cualquier pérdida, gastos o perjuicios de cualquier naturaleza, incluyendo, sin limitación, especiales, incidentales, punitivos, directos, indirectos o consecuentes, o la pérdida de ingresos o beneficios, lo que resulta de o que surja del uso del usuario de la lista o herramienta alguna, ya sea por agravio, contrato, decreto u otra forma, incluso si se demuestra que fueron advertidos de la posibilidad de tales daños.</t>
  </si>
  <si>
    <t>En la consideración para el acceso y el uso de la lista y / o herramienta alguna, EL USUARIO se compromete a, y lo hace (a) la liberación y descargo para siempre de  EICC y GeSI, así como sus respectivos funcionarios, directores, agentes, empleados, voluntarios, representantes, contratistas, sucesores y cesionarios, de cualquier y todo reclamo, acciones, pérdidas, demandas, daños, juicios, gravámenes y ejecuciones, que el usuario ha tenido, tiene o alguna vez se puede, o puede tener o pretender tener contra el EICC y / o GeSI, así como sus respectivos funcionarios, directores, agentes, empleados, voluntarios, representantes, contratistas, sucesores y cesionarios, como consecuencia de o que surja de la lista o herramienta alguna o uso de los mismos, y (b) indemnizar, defender y mantener indemne a EICC y GeSI, así como sus respectivos funcionarios, directores, agentes, empleados, voluntarios, representantes, contratistas, sucesores y cesionarios, de cualquier y todo reclamo, acción, pérdidas, demandas, daños, juicios, impuestos, y las ejecuciones como resultado de o que surja de la lista o cualquier herramienta o el uso de los mismos.</t>
  </si>
  <si>
    <t>Si cualquier parte de cualquier disposición de estos Términos y Condiciones es inválida o inejecutable según la legislación aplicable, dicha parte se considerará ineficaz en la medida de dicha invalidez o inaplicabilidad sólo, sin incidir en modo alguno las partes restantes de dicha disposición o del resto las disposiciones de estos Términos y Condiciones.</t>
  </si>
  <si>
    <t>Al acceder y utilizar la lista o herramienta alguna, y en consideración de los mismos, el Usuario se compromete a lo anterior.</t>
  </si>
  <si>
    <t>© 2011 Electronic Industry Citizenship Coalition, Incorporated and Global e-Sustainability Initiative. Derechos Reservados</t>
  </si>
  <si>
    <t>Select Language Preference Here:
请选择你的语言:
사용할 언어를 선택하시오 :
表示言語をここから選択してください:
Sélectionner la langue préférée ici:
Selecione Preferência de idioma Aqui:
Wählen sie hier die Sprache:
Seleccione el lenguaje de preferencia aqui:</t>
  </si>
  <si>
    <t>Templete de reporte para minerales conflictivos</t>
  </si>
  <si>
    <t>El proposito de este documento es recolectar informacion de la fuente del Estaño, Tantalio, tungsteno y Oro usado en productos</t>
  </si>
  <si>
    <t>Nombre de la compañia (*):</t>
  </si>
  <si>
    <t>Alcance de la declaracion (*):</t>
  </si>
  <si>
    <t>Identificador unico de la compañia:</t>
  </si>
  <si>
    <t>Direccion:</t>
  </si>
  <si>
    <t>Nombre del representante autorizado por la compañia (*):</t>
  </si>
  <si>
    <t>Titulo del representante:</t>
  </si>
  <si>
    <t>Email del representante (*):</t>
  </si>
  <si>
    <t>Telefono del representante:</t>
  </si>
  <si>
    <t>Fecha de eleboracion(*):</t>
  </si>
  <si>
    <t>Responder a las siguientes preguntas 1-6 basado en el alcance de la declaracion indicado arriba.</t>
  </si>
  <si>
    <t>1) Algunos de los siguientes metales son necesarios para la funcionalidad o produccion de los productos de la compañia que son manufacturados o manufacturados por contratos?  Si es no para todos los metales, la encuesta esta terminada. (*)</t>
  </si>
  <si>
    <t>2) Los siguientes metales ( necesarios para la funcionalidad o produccion de los productos de la compañia) son originarios de la RDC o paises limitrofes? (*)</t>
  </si>
  <si>
    <t>3) Los siguientes metales ( necesarios para la funcionalidad o produccion de los productos de la compañia) provienen de un proveedor de reciclados o desechos? (*)</t>
  </si>
  <si>
    <t>4) Has recibido los templetes de reporte para minerales de conflicto de todos los proveedores? (*)</t>
  </si>
  <si>
    <t>5) Para cada uno de los siguientes metales, has identificado todos los fundidores de tu compañia y de sus proveedores usados para proveer los productos incluidos dentro del alcance de la declaracion indicada arriba? (*)</t>
  </si>
  <si>
    <t>6) Han sido validados todos los fundidores y sus proveedores usados por tu compañia para que esten en cumplimiento de acuerdo con el programa de fundidores libres de conflicto y listados en la lista de fundidores que cumplen con los siguientes metales? (*)</t>
  </si>
  <si>
    <t>A: Tienes una politica implementada que incluya un suministro libre de conflicto RDC? (*)</t>
  </si>
  <si>
    <t>B: Esta politica esta publicamente disponible en tu website? (*)</t>
  </si>
  <si>
    <t>E. Has implementado medidas sobre el cuidado para abastecimiento libre de conflicto? (*)</t>
  </si>
  <si>
    <t>F. Pides a tus proveedores que llenen este templete de reporte para minerales conflictivos? (*)</t>
  </si>
  <si>
    <t>G. Pides  el nombre de los fundidores a tu proveedores? (*)</t>
  </si>
  <si>
    <t>H. Verificas cuidadosamente la informacion recibida de tus proveedores? (*)</t>
  </si>
  <si>
    <t>I.  Tu proceso de verificacion incluye manejo de accciones correctivas? (*)</t>
  </si>
  <si>
    <t>J. Estas sujeto a la regla de  requerimiento  de la SEC para desglose para minerales conflictivos? (*)</t>
  </si>
  <si>
    <t>Informações sobre a empresa</t>
  </si>
  <si>
    <t>公司信息</t>
  </si>
  <si>
    <t>会社情報</t>
  </si>
  <si>
    <t>기업 정보</t>
  </si>
  <si>
    <t>de la Empresa</t>
  </si>
  <si>
    <t>以公司层面来回答问题</t>
  </si>
  <si>
    <t>会社レベルで以下の質問にお答えください</t>
  </si>
  <si>
    <t>회사 차원에서 다음 질문들에 답하시오.</t>
  </si>
  <si>
    <r>
      <t xml:space="preserve">Répondre </t>
    </r>
    <r>
      <rPr>
        <sz val="10"/>
        <rFont val="Verdana"/>
        <family val="2"/>
      </rPr>
      <t>à la question suivante au niveau de l'entreprise</t>
    </r>
  </si>
  <si>
    <t>Responda às seguintes perguntas em nível de Organização</t>
  </si>
  <si>
    <t>Responda a las siguientes preguntas a nivel de la compañia</t>
  </si>
  <si>
    <r>
      <t>R</t>
    </r>
    <r>
      <rPr>
        <sz val="10"/>
        <color indexed="8"/>
        <rFont val="Calibri"/>
        <family val="2"/>
      </rPr>
      <t>é</t>
    </r>
    <r>
      <rPr>
        <sz val="10"/>
        <rFont val="Verdana"/>
        <family val="2"/>
      </rPr>
      <t>ponse</t>
    </r>
  </si>
  <si>
    <t>Resposta</t>
  </si>
  <si>
    <t>Antwort</t>
  </si>
  <si>
    <t>Respuesta</t>
  </si>
  <si>
    <t>추가 내용</t>
  </si>
  <si>
    <t>Commentaires</t>
  </si>
  <si>
    <t>Comentários</t>
  </si>
  <si>
    <t>Anmerkungen/Kommentare</t>
  </si>
  <si>
    <t>Comentarios</t>
  </si>
  <si>
    <t>추가 내용 및 첨부 파일</t>
  </si>
  <si>
    <t>Commentaires et pièces jointes</t>
  </si>
  <si>
    <t>Comentários e Anexos</t>
  </si>
  <si>
    <t>Comentarios y anexos</t>
  </si>
  <si>
    <t>Tantale (Ta) (*)</t>
  </si>
  <si>
    <t>Tântalo (Ta) (*)</t>
  </si>
  <si>
    <t>Tantalio (Ta) (*)</t>
  </si>
  <si>
    <t>Étain (Sn) (*)</t>
  </si>
  <si>
    <t>Estanho (Sn) (*)</t>
  </si>
  <si>
    <t>Estaño (Sn) (*)</t>
  </si>
  <si>
    <t>Or (Au) (*)</t>
  </si>
  <si>
    <t>Ouro (Au) (*)</t>
  </si>
  <si>
    <t>Oro (Au) (*)</t>
  </si>
  <si>
    <t>Tungstênio (W) (*)</t>
  </si>
  <si>
    <t>Tusgteno (W) (*)</t>
  </si>
  <si>
    <t>Pregunta</t>
  </si>
  <si>
    <t>问题</t>
  </si>
  <si>
    <t>質問</t>
  </si>
  <si>
    <t>문제</t>
  </si>
  <si>
    <t>Pergunta</t>
  </si>
  <si>
    <t>Frage</t>
  </si>
  <si>
    <t>Common Name</t>
  </si>
  <si>
    <t>Western Australian Mint trading as The Perth Mint</t>
  </si>
  <si>
    <t>Country location</t>
  </si>
  <si>
    <t>Gold</t>
  </si>
  <si>
    <t>Tin</t>
  </si>
  <si>
    <t>Tantalum</t>
  </si>
  <si>
    <t>Tungsten</t>
  </si>
  <si>
    <t>Smelter Names</t>
  </si>
  <si>
    <t>金属(*)</t>
  </si>
  <si>
    <r>
      <t>M</t>
    </r>
    <r>
      <rPr>
        <sz val="10"/>
        <rFont val="Verdana"/>
        <family val="2"/>
      </rPr>
      <t>étal (*)</t>
    </r>
  </si>
  <si>
    <t>Metall (*)</t>
  </si>
  <si>
    <t>Metal(*)</t>
  </si>
  <si>
    <t>冶炼工厂地址（国家） (*)</t>
  </si>
  <si>
    <t>製錬施設所在地：国(*)</t>
  </si>
  <si>
    <t>제련소 위치: 국가 (*)</t>
  </si>
  <si>
    <t>Localisation de la fonderie : Pays (*)</t>
  </si>
  <si>
    <t>Local da Unidade de Fundição: País (*)</t>
  </si>
  <si>
    <t>Localizacion de la fabrica de fundicion: Pais (*)</t>
  </si>
  <si>
    <t>冶炼工厂地址（街道）</t>
  </si>
  <si>
    <t>製錬施設所在地：番地</t>
  </si>
  <si>
    <t>제련소 위치: 주소</t>
  </si>
  <si>
    <t>Localisation de la fonderie : Rue et Numéro</t>
  </si>
  <si>
    <t xml:space="preserve">Local da Unidade de Fundição: Endereço Completo </t>
  </si>
  <si>
    <t>Localizacion de la fabrica de fundicion: Calle</t>
  </si>
  <si>
    <t>冶炼工厂地址（城市）</t>
  </si>
  <si>
    <t>製錬施設所在地：市</t>
  </si>
  <si>
    <t>제련소 위치: 시</t>
  </si>
  <si>
    <t>Localisation de la fonderie : Ville</t>
  </si>
  <si>
    <t>Local da Unidade de Fundição: Cidade</t>
  </si>
  <si>
    <t>Localizacion de la fabrica de fundicion: Ciudad</t>
  </si>
  <si>
    <t>冶炼工厂地址（州/省）</t>
  </si>
  <si>
    <t>製錬施設所在地：州／県</t>
  </si>
  <si>
    <t>제련소 위치: 도/주</t>
  </si>
  <si>
    <t>Localisation de la fonderie : Etat / Province</t>
  </si>
  <si>
    <t>Local da Unidade de Fundição: Estado / Provincia</t>
  </si>
  <si>
    <t>Localizacion de la fabrica de fundicion: Estado/Provincia</t>
  </si>
  <si>
    <t>冶炼厂联络人</t>
  </si>
  <si>
    <t>제련소 담당자 이름</t>
  </si>
  <si>
    <t>Nom du contact de la fonderie</t>
  </si>
  <si>
    <t>Nome do Contato na Unidade de Fundição</t>
  </si>
  <si>
    <t>Nombre del contacto en la fabrica del fundidor</t>
  </si>
  <si>
    <t>冶炼厂联络人电子邮件</t>
  </si>
  <si>
    <t>제련소 담당자 이메일</t>
  </si>
  <si>
    <t>Email du contact de la fonderie</t>
  </si>
  <si>
    <t>Email do Contato da Unidade de Fundição</t>
  </si>
  <si>
    <t>Email de contacto en la fabrica del fundidor</t>
  </si>
  <si>
    <t>리스트에 없을 경우 추가 기재</t>
  </si>
  <si>
    <t>Prochaines étapes proposées, si applicable</t>
  </si>
  <si>
    <t>Proponha os próximos passos, caso seja aplicável.</t>
  </si>
  <si>
    <t>Vorgeschlagene nächste Schritte, falls vorhanden</t>
  </si>
  <si>
    <t>Siguientes pasos propuestos, si aplica</t>
  </si>
  <si>
    <t>矿井名称或如果是源于回收或报废材料商，请标注“回收”或“报废”</t>
  </si>
  <si>
    <t>Nom des Mine(s) ou si provenant d'éléments recyclés ou de fragments/scories, inscrire recyclé ou fragments/scories</t>
  </si>
  <si>
    <t>Nome da(s) Mina(s) ou se fornecedor de reciclado ou proveniente de sucata, declare reciclado ou sucata</t>
  </si>
  <si>
    <t>Nombre de la mina(s) o si es reciclado o proviene de desecho, mencione reciclado o desecho</t>
  </si>
  <si>
    <t>矿井的位置（国家）或如果是源于回收或报废材料商，就写“回收” 或“报废“</t>
  </si>
  <si>
    <t>Localisation (Pays) des Mine(s) ou si provenant d'éléments recyclés ou de fragments/scories, inscrire recyclé ou fragments/scories</t>
  </si>
  <si>
    <t xml:space="preserve">Localização (País) da Mina(s) ou se de oriegem de reciclado ou sucata, declare reciclado ou sucata </t>
  </si>
  <si>
    <t>Localizacion (pais) de la mina(s) o si es reciclado o proviene de desecho, mencione reciclado o desecho</t>
  </si>
  <si>
    <t xml:space="preserve">链接到 " 无冲突冶炼厂评估计划标准清单" </t>
  </si>
  <si>
    <t>「CFS適合製錬業者リスト」へのリンク</t>
  </si>
  <si>
    <t>Lien vers la liste des fonderies en regle avec le programme CFS ("CFS Compliant Smelter List")</t>
  </si>
  <si>
    <t>Link para a Lista de "FLC em Conformidade"</t>
  </si>
  <si>
    <t>Liga a " lista de fundidores que cumplen con CFS"</t>
  </si>
  <si>
    <t xml:space="preserve">在“申报“工作表上选择报告级别为“产品层面"才必须完成此项。 </t>
  </si>
  <si>
    <t>「申告」タブの報告レベルで「製品レベル」を選択した場合のみ記入が必須となります</t>
  </si>
  <si>
    <t>Completar somente o relatório for selecionado "nível de produto"  na 'Declaração' guia.</t>
  </si>
  <si>
    <t>4. Geben sie ihre komplette Firmenadresse (Strasse, Stadt, Bundesland, Land, Postleitzahl) ein.</t>
  </si>
  <si>
    <t>5. 请列出负责确保此模板资料准确性的公司授权管理代表</t>
  </si>
  <si>
    <t>5.  このテンプレートの回答データの正確性に責任を有する、管理代表者を記入してください。</t>
  </si>
  <si>
    <t>5.  이 템플릿에 기입되는 정보의 정확도를 책임질 수 있는 담당직원 성명을 기입하십시오.</t>
  </si>
  <si>
    <r>
      <t>5.</t>
    </r>
    <r>
      <rPr>
        <sz val="7"/>
        <color indexed="8"/>
        <rFont val="Times New Roman"/>
        <family val="1"/>
      </rPr>
      <t xml:space="preserve">     </t>
    </r>
    <r>
      <rPr>
        <sz val="10"/>
        <rFont val="Verdana"/>
        <family val="2"/>
      </rPr>
      <t>Merci d’indiquer le nom d’une personne légalement autorisée par votre entreprise, responsable de l’exactitude des informations fournies dans ce rapport</t>
    </r>
  </si>
  <si>
    <t xml:space="preserve">5. Por favor, identificar o representante da empresa responsável pela acuracidade dos dados neste formulário.  </t>
  </si>
  <si>
    <t xml:space="preserve">5. Bitte geben sie den bevollmächtigten Geschäftsleitungsvertreter, der für die Richtigkeit der eingegeben Daten in diesem Arbeitsblatt verantwortlich ist, ein. </t>
  </si>
  <si>
    <t>7.请使用日-月-年的格式，输入此模板的完成日期</t>
  </si>
  <si>
    <t>7.このテンプレートの作成日をDD-MMM-YYYY（例: 01-JAN-2012）の形式で記入してください。</t>
  </si>
  <si>
    <t>7.  이 템플릿 작성을 완료한 날짜를 기입하십시오. 날짜는 DD-MMM-YYYY (예: 12-Jul-2012)</t>
  </si>
  <si>
    <t>7. Merci de préciser la date à laquelle vous avez complété ce rapport en utilisant le format suivant JJ-MM-AAAA</t>
  </si>
  <si>
    <t>7. Por favor, entre com os dados de finalização de preenchimento deste formulário com o formato DD-MM-AAAA</t>
  </si>
  <si>
    <t>8. 文件存档的命名方式为：公司名称-日期.xls （日期格式为年-月-日）</t>
  </si>
  <si>
    <t>8.ファイル名を「会社名-日付.xls」として保存します（日付はYYYY-MM-DDで記述）。</t>
  </si>
  <si>
    <t>8.  파일 저장 방법 : 기업명_날짜.xls (날짜는 YYYY-MM-DD, 예: 2012-08-01)</t>
  </si>
  <si>
    <t>8. Merci de sauvegarder le rapport sous la convention nominale suivante : nomdelentreprise-date.xls (date au format AAAA-MM-JJ)</t>
  </si>
  <si>
    <t>8. Salve o arquivo como: nomedaempresa-data.xls (data como AAAA-MM-DD)</t>
  </si>
  <si>
    <t>6道尽职调查问题的填写说明（第21-51行）。只限英文作答</t>
  </si>
  <si>
    <t>6つのデューデリジェンスに関する質問（21～51行）に対する解説
回答は英語（半角）で入力してください。</t>
  </si>
  <si>
    <t>기업 정보 입력 안내서(21-51줄).
답변은 반드시 영어로 기입해야 합니다.</t>
  </si>
  <si>
    <t>Instructions pour répondre aux six questions relatives au Devoir de Diligence (lignes 20 à 46)
Merci de répondre en anglais uniquement</t>
  </si>
  <si>
    <r>
      <t xml:space="preserve">Instruções para as 6 Questões de </t>
    </r>
    <r>
      <rPr>
        <b/>
        <i/>
        <sz val="18"/>
        <rFont val="Arial"/>
        <family val="2"/>
      </rPr>
      <t>Due Diligence</t>
    </r>
    <r>
      <rPr>
        <b/>
        <sz val="18"/>
        <rFont val="Arial"/>
        <family val="2"/>
      </rPr>
      <t xml:space="preserve"> (rows 21 - 51). 
Fornecer respostas somente em INGLÊS</t>
    </r>
  </si>
  <si>
    <t>这6道问题包括每种金属的使用定义，起源和采购鉴定。这些问题的答复将依据在公司资料部份里所选择的”申报范围”。</t>
  </si>
  <si>
    <t xml:space="preserve"> これらの6つの質問は各金属に関する使用法、原産地、調達先を明確にするものです。これらの質問への回答は、企業情報に関するセクションで選択した「申告範囲」が対象となります。</t>
  </si>
  <si>
    <t>다음의 여섯 가지 질문은 각 광물의 사용처, 원산지, 구매 정보를 규정합니다. 이에 대한 답변은 " 선언 범위" 항목에서 선택한 선언 범위에 대한 것입니다.</t>
  </si>
  <si>
    <r>
      <t xml:space="preserve">Ces six questions définissent l’utilisation, l’origine et l’identification des fournisseurs pour chacun des métaux.
Les réponses </t>
    </r>
    <r>
      <rPr>
        <sz val="10"/>
        <rFont val="Verdana"/>
        <family val="2"/>
      </rPr>
      <t xml:space="preserve">à ces questions doivent représenter le 'Périmetre de la Décalration' sélectionné dans la section Informartions sur l'entreprise
</t>
    </r>
  </si>
  <si>
    <t xml:space="preserve">Estas seis questões definem o uso, origem e identificam a fonte para um dos metais. Respostas para estas questões devem representar a "Declaração de Escopo" selecionada na sessão de informação da empresa. </t>
  </si>
  <si>
    <t>在6道问题里的每一道问题都必须分别针对每种金属来作答。答案可从下拉菜单里选择</t>
  </si>
  <si>
    <t>6つの質問では、各金属それぞれについてドロップダウンメニューから答えを選択してください。</t>
  </si>
  <si>
    <t>질문 여섯 개 각각에 대해, 드랍다운 메뉴를 이용하여 답변을 선택하시오.</t>
  </si>
  <si>
    <t>Pour chacune des six questions, merci de fournir une réponse pour chacun des métaux en utilisant le menu déroulant.</t>
  </si>
  <si>
    <t>Para cada uma das seis questões requeridas, favor fornecer uma respostas para cada minério utlizando a lista de seleção fornecida.</t>
  </si>
  <si>
    <t>1.如果任何列出金属的答案为“不是”，那么在本节中该金属所剩余的栏位将显示黑色，表示不需要进一步的作答。此申报就被认为已经完成了。</t>
  </si>
  <si>
    <t>1.質問対象の金属に対する答えが全て「いいえ」の場合、このセクションの残りの回答欄は黒く塗りつぶされます。それ以降の質問に回答する必要はなく、御社の申告は終了したとみなされます。</t>
  </si>
  <si>
    <t>1. 광물에 대해 주어진 답변이 "No"일 경우, 추가 답변이 필요치 않고 완료된 것으로 간주되어 항목 내의 다른 란들은 흑색으로 변합니다.</t>
  </si>
  <si>
    <r>
      <t>1. Si la réponse fournie est "Non" pour tous les métaux listés, les champs restants de cette section seront surlignés en noir, indiquant que plus aucune réponse n'est attendue et que votre déclaration est considérée comme étant compl</t>
    </r>
    <r>
      <rPr>
        <sz val="10"/>
        <rFont val="Verdana"/>
        <family val="2"/>
      </rPr>
      <t>ète</t>
    </r>
  </si>
  <si>
    <t>1. Se a resposta dada para quaisquer do minérios for "Não", todos os campos nessa seção permanecerão destacados em preto, indicando que não é requerida mais informações e sua declaração foi considerada completa.</t>
  </si>
  <si>
    <t>如果任何列出金属的答案为“是”，那么必须完成问题2到6的作答，而该栏位将显示黄色。</t>
  </si>
  <si>
    <t>質問対象の金属に対する答えが「はい」だった場合、問2～6に回答する必要があります。回答欄は黄色く表示されます。</t>
  </si>
  <si>
    <t>광물에 대해 주어진 답변 "Yes=예" 일 경우, 노란색으로 표시된 2~6번에 해당하는 질문에 대한 답변이 필요합니다.</t>
  </si>
  <si>
    <t>Si la réponse fournie pour l'un des métaux est "Oui", des réponses sont requises aux questions 2 à 6, comme indiqué par les champs surlignés en jaune.</t>
  </si>
  <si>
    <t>Se a a resposta dada para quaisquer dos minérios listados for "Sim", as respostas requeridas para as Questões 2 a 6, terão os campos destacados em amarelo.</t>
  </si>
  <si>
    <t>2和3。针对每种金属的起源，选择适当的回答。</t>
  </si>
  <si>
    <t>2.及び3.各金属について、その原産地に関して最もふさわしい答えを選択してください。</t>
  </si>
  <si>
    <t>2 &amp; 3. 각 광물의 원산지에 대한 답변을 선택하시오.</t>
  </si>
  <si>
    <t>2 et 3. Pour chaque métal, sélectionner la réponse appropriée concernant son origine</t>
  </si>
  <si>
    <t xml:space="preserve">2 e 3. Para cada minério, selecione a resposta mais apropriada levando em consideração a sua origem. </t>
  </si>
  <si>
    <t>4.针对每种金属，选择最能代表供应商数据收集活动状况的适当回答。</t>
  </si>
  <si>
    <t>4.各金属について、御社サプライヤーのデータ収集活動状況を最もよく表しているものを選択してください。</t>
  </si>
  <si>
    <t>4.  각 광물에 대해, 귀사의 공급 회사 자료 수집 상태를 가장 잘 나타내는 답변을 선택하시오.</t>
  </si>
  <si>
    <t>4. Pour chaque métal, sélectionner la réponse représentant le mieux le statut de votre collection de données concernant vos fournisseurs</t>
  </si>
  <si>
    <r>
      <t xml:space="preserve">4. Para cada minério, selecione a respota apropriada que melhor represente o atual </t>
    </r>
    <r>
      <rPr>
        <i/>
        <sz val="10"/>
        <color indexed="8"/>
        <rFont val="Arial"/>
        <family val="2"/>
      </rPr>
      <t xml:space="preserve">status </t>
    </r>
    <r>
      <rPr>
        <sz val="10"/>
        <rFont val="Verdana"/>
        <family val="2"/>
      </rPr>
      <t xml:space="preserve">de sua atividade de coleta de informações acerca de seus fornecedores. </t>
    </r>
  </si>
  <si>
    <t>5.针对每种金属，选择最能代表冶炼厂识别工作状况的适当回答。</t>
  </si>
  <si>
    <t>5.各金属について、御社製錬業者による情報入手の取組みを最もよく表しているものを選択してください。</t>
  </si>
  <si>
    <t>5.  각 광물에 대해, 귀사의 제련소 정보 파악 상태를 가장 잘 나타내는 답변을 선택하시오.</t>
  </si>
  <si>
    <t>5.Pour chaque métal, sélectionner la réponse représentant le mieux le statut de vos efforts d'identification de fonderies</t>
  </si>
  <si>
    <r>
      <t xml:space="preserve">5. Para minério, selecine a resposta apropriada que melhor represente o </t>
    </r>
    <r>
      <rPr>
        <i/>
        <sz val="10"/>
        <color indexed="8"/>
        <rFont val="Arial"/>
        <family val="2"/>
      </rPr>
      <t>status</t>
    </r>
    <r>
      <rPr>
        <sz val="10"/>
        <rFont val="Verdana"/>
        <family val="2"/>
      </rPr>
      <t xml:space="preserve"> referente aos esforços realizados no sentido de identificar as fundições de sua cadeia.</t>
    </r>
  </si>
  <si>
    <t>6.针对每种金属，根据所公布的CFS无冲突冶炼厂清单和您供应链中的冶炼厂进行对比，选择适当的回答。</t>
  </si>
  <si>
    <t>6.各金属について、御社サプライチェーンの製錬業者と、CFS適合製錬業者リストを比較した上で、適切な答えを選択してください。</t>
  </si>
  <si>
    <t>6. 각 광물에 제련소가 EICC-GeSI CFS 리스트에 있는 회사인가에 대한 답변을 선택하시오.</t>
  </si>
  <si>
    <t>6. Pour chaque métal, sélectionner la réponse appropriée en vous basant sur la comparaison entre les fonderies présentes dans votre chaine d'approvisionnement et sur la liste publiée de fonderies identifiées comme Conflict-Free (faisant partie de la liste du programme CFS)</t>
  </si>
  <si>
    <t>6. Para cada minério, selecione a resposta baseada na comparação das fundições de sua cadeia de fornecedores com relação à (FLC) Lista de Fundições em Conformidade.</t>
  </si>
  <si>
    <t>请参阅注释部分上面的链接，以验证冶炼厂状况。</t>
  </si>
  <si>
    <t>JM Canada</t>
  </si>
  <si>
    <t>Johnson Matthey USA</t>
  </si>
  <si>
    <t>JM USA</t>
  </si>
  <si>
    <t>Johnson Matthey(Salt lake City)</t>
  </si>
  <si>
    <t>JX Nippon Mining and Metals</t>
  </si>
  <si>
    <t>Nippon Mining</t>
  </si>
  <si>
    <t>Metalor HK</t>
  </si>
  <si>
    <t>NMMC</t>
  </si>
  <si>
    <t>The Perth Mint</t>
  </si>
  <si>
    <t>Western Australian Mint</t>
  </si>
  <si>
    <t>Rand Refinery</t>
  </si>
  <si>
    <t>Shandong Gold Mining (Laizhou)</t>
  </si>
  <si>
    <t>China's Shangdong Gold Mining Co., Ltd</t>
  </si>
  <si>
    <t>SMM</t>
  </si>
  <si>
    <t>TANAKA TOKYO MELTERS</t>
  </si>
  <si>
    <t>Tanaka Denshi Kogyo</t>
  </si>
  <si>
    <t>TANAKA DENSHI KOGYO K.K</t>
  </si>
  <si>
    <t>TANAKA ELECTRONICS (HANGZHOU)CO.LTD</t>
  </si>
  <si>
    <t>TANAKA ELECTRONICS SINGAPORE PTE LTD</t>
  </si>
  <si>
    <t>Tanaka Holdings Co.Ltd.</t>
  </si>
  <si>
    <t>Tanaka Kikinnzoku Kogyo K.K.</t>
  </si>
  <si>
    <t>Tanaka Kikinzoku Group</t>
  </si>
  <si>
    <t>Tanaka Kikinzoku Hanbai K.K.</t>
  </si>
  <si>
    <t>Tanaka Kikinzoku Kogyo K.K. Japan.</t>
  </si>
  <si>
    <t>Tanaka Kikinzoku Kogyo k.k. syonan koujyo</t>
  </si>
  <si>
    <t>Tanaka Kinzoku international Co.Ltd Taipei branch</t>
  </si>
  <si>
    <t>Umicore Hoboken</t>
  </si>
  <si>
    <t>Umicore Beligium</t>
  </si>
  <si>
    <t>Umicore Precious Metals Refining</t>
  </si>
  <si>
    <t>Valcambi SUISSE</t>
  </si>
  <si>
    <t>Xstrata Corporation</t>
  </si>
  <si>
    <t>Canadian Copper Refinery</t>
  </si>
  <si>
    <t>CCR</t>
  </si>
  <si>
    <t>Horne Smelter</t>
  </si>
  <si>
    <t>Alpha Metals</t>
  </si>
  <si>
    <t>Empresa Metallurgica Vinto</t>
  </si>
  <si>
    <t>Empressa Nacional de Fundiciones (ENAF)</t>
  </si>
  <si>
    <t>Complejo Metalurico Vinto S.A.</t>
  </si>
  <si>
    <t>MSC</t>
  </si>
  <si>
    <t>Malaysia Smelting Corporation Berhad</t>
  </si>
  <si>
    <t>Taboca</t>
  </si>
  <si>
    <t>Paranapanema</t>
  </si>
  <si>
    <t>Funsur</t>
  </si>
  <si>
    <t>Minsur Mines</t>
  </si>
  <si>
    <t>Funsur Smelter</t>
  </si>
  <si>
    <t xml:space="preserve">Minsur S.A. Tin Metal </t>
  </si>
  <si>
    <t>Chengfeng Metals Co Pte Ltd</t>
  </si>
  <si>
    <t>YTCL</t>
  </si>
  <si>
    <t>Yuntinic Resources Inc.</t>
  </si>
  <si>
    <t>Cabot</t>
  </si>
  <si>
    <t>Cabot Corporation</t>
  </si>
  <si>
    <t>Cabot Supermetals</t>
  </si>
  <si>
    <t>Ningxia</t>
  </si>
  <si>
    <t>OTIC</t>
  </si>
  <si>
    <t>Plansee Group</t>
  </si>
  <si>
    <t>Plansee Holding AG</t>
  </si>
  <si>
    <t>Zhuzhou</t>
  </si>
  <si>
    <t>Zhuzhou Cemented Carbide Works Import and Export Co.</t>
  </si>
  <si>
    <t>GTP</t>
  </si>
  <si>
    <t>Global Tungsten</t>
  </si>
  <si>
    <t>Revision 2 August 29th 2012</t>
  </si>
  <si>
    <t>Aug 29th, 2012</t>
  </si>
  <si>
    <t>Update to functionality, known smelter list, added declaration scope including product tab, and changed required fields</t>
  </si>
  <si>
    <t>이용 약관</t>
  </si>
  <si>
    <t>Se qualquer parte de qualquer disposição destes Termos e Condições será inválida ou inexeqüível pela legislação aplicável, disse que parte deve ser considerada ineficaz, na medida de tal invalidade ou inexeqüibilidade só, sem de forma alguma afetar as partes restantes da referida prestação ou o restante disposições destes Termos e Condições.</t>
  </si>
  <si>
    <t>1) 公司的产品制造或合同(外包的产品)制造中，下列金属对贵司产品的功能或生产是否有必要作用？如果都没有使用下列金属，你已经完成了此项调查。(*)</t>
  </si>
  <si>
    <t>６）以下の金属について、御社及び御社のサプライヤーが使用するすべての製錬業者は、コンフリクトフリー製錬業者（CFS）プログラムに適合し、適合製錬業者リストに記載されていますか？(*)</t>
  </si>
  <si>
    <t>3) Les métaux suivants (nécessaires au fonctionnement ou à la fabrication des produits de votre entreprise) proviennent-ils d'un fournisseur utilisant des scories ou des éléments recyclés? (*)</t>
  </si>
  <si>
    <r>
      <t xml:space="preserve">2) Les métaux suivants (nécessaires au fonctionnement ou </t>
    </r>
    <r>
      <rPr>
        <sz val="10"/>
        <color indexed="8"/>
        <rFont val="Calibri"/>
        <family val="2"/>
      </rPr>
      <t>à</t>
    </r>
    <r>
      <rPr>
        <sz val="10"/>
        <rFont val="Verdana"/>
        <family val="2"/>
      </rPr>
      <t xml:space="preserve"> la fabrication des produits de votre entreprise) proviennent-ils de la République Démocratique du Congo ou d'un pays frontalier? (*)</t>
    </r>
  </si>
  <si>
    <t>Revision 2 Aug. 29th 2012</t>
  </si>
  <si>
    <t>Starck</t>
  </si>
  <si>
    <t>Stark</t>
  </si>
  <si>
    <t xml:space="preserve">5) 针对下列每一种在上述申报范围内的金属，您是否已确认贵公司和其供应商所使用的冶炼厂？(*) </t>
  </si>
  <si>
    <t>선언범위가 "명시한 제품"에만 적용될 시 완성 필요</t>
  </si>
  <si>
    <t>Einträge in dieser Tabelle sind nur erforderlich, wenn Sie im als Erklärungsbereich die Auswahl 'Produkt Level' getroffen haben</t>
  </si>
  <si>
    <t>Kommentare</t>
  </si>
  <si>
    <t>Reguläre Namen der Schmelzhütten(*)</t>
  </si>
  <si>
    <t>Schmelzhütten-Standort: Land (*)</t>
  </si>
  <si>
    <t>Schmelzhütten-Standort: Straße</t>
  </si>
  <si>
    <t>Schmelzhütten-Standort: Stadt</t>
  </si>
  <si>
    <t>Schmelzhütten-Standort: Bundesland/Provinz</t>
  </si>
  <si>
    <t xml:space="preserve">Schmelzhütten-Ansprechpartner: Name </t>
  </si>
  <si>
    <t>Schmelzhütten-Ansprechpartner: Email</t>
  </si>
  <si>
    <t>Name des/der Bergwerke(s) oder, falls aus Recycling oder Schrott, tragen sie "recycled" oder "scrap" ein</t>
  </si>
  <si>
    <t>Standort (Land) des/der Bergwerke(s) oder, falls aus Recycling oder Schrott, tragen Sie "recycled" oder "scrap" ein</t>
  </si>
  <si>
    <t>Link zur "CFS Compliant Smelter"- Liste</t>
  </si>
  <si>
    <t xml:space="preserve">Beginnen sie mit:
Schritt 1: Auswahl des Metalls in Spalte B
Schritt 2: Auswahl aus Dropdown-Menü in Spalte C
Schritt 3: Falls Ihre Auswahl aus dem Dropdown-Menü "Schmelzhütte nicht gelistet" ist,  füllen Sie Spalten D &amp; E aus
Schritt 4: Geben Sie alle verfügbaren Schmelzhütten-Informationen in den Spalten F bis N an
</t>
  </si>
  <si>
    <t>Konfliktmineralien-Fragebogen</t>
  </si>
  <si>
    <t>Der Zweck dieses Dokuments ist die Erfassung von Beschaffungsinformationen für Zinn, Tantal, Wolfram und Gold welches in Produkten genutzt wird</t>
  </si>
  <si>
    <t>Pflichtfelder sind mit einem Stern (*) gekennzeichnet. Die in diesem Fragebogen erfassten Informationen müssen in einem jährlichen Rythmus auf den neuesten Stand gebracht werden. Jegliche Änderungen innerhalb des Jahreszyklus sollten Ihren Kunden zur Verfügung gestellt werden.</t>
  </si>
  <si>
    <t>Firmenangaben</t>
  </si>
  <si>
    <t>Firmenidentifikationsnummer:</t>
  </si>
  <si>
    <t>Datum der Fertigstellung (*):</t>
  </si>
  <si>
    <t>Beantworten Sie folgende Fragen 1 - 6 basierend auf dem oben angegebenen Erklärungsbereich</t>
  </si>
  <si>
    <t>1) Sind folgende Metalle notwendig für die Funktionalität oder die Herstellung der Produkte die Ihre Firma herstellt oder herstellen lässt? Falls die Antwort für alle Metalle "nein" ist, sind sie mit dem Fragebogen fertig. (*)</t>
  </si>
  <si>
    <t>2) Entstammen folgende Metalle (die notwendig für die Funktionalität oder die Herstellung der Produkte Ihrer Firma sind) ursprünglich der DRC oder einem angrenzenden Land? (*)</t>
  </si>
  <si>
    <t>3) Kommen die folgenden Metalle (die notwendig für die Funktionalität oder die Herstellung der Produkte Ihrer Firma sind) aus Recycling- oder Schrott- Bezugsquellen? (*)</t>
  </si>
  <si>
    <t>4) Haben Sie von sämtlichen Ihrer Lieferanten vollständig ausgefüllte Konfliktmineralien-Fragebögen erhalten? (*)</t>
  </si>
  <si>
    <t>5) Haben Sie für jedes der folgenden Metalle sämtliche Schmelzhütten identifiziert, die Ihre Firma und Ihre Lieferanten für Produkte innerhalb des oben angegebenen Erklärungsbereiches beliefern? (*)</t>
  </si>
  <si>
    <t>6) Sind, bezogen auf die folgenden Metalle, sämtliche der von Ihrer Firma und Ihren Lieferanten genutzten Schmelzhütten gemäß den Vorgaben des Conflict-Free-Smelter (CFS) Programms validiert worden und in der „Compliant Smelter“- Liste aufgeführt? (*)</t>
  </si>
  <si>
    <t>Beantworten Sie folgende Fragen auf Firmenebene</t>
  </si>
  <si>
    <t>A. Gibt es in Ihrer Firma Vorschriften zur DRC-konflikt-freiem Einkauf? (*)</t>
  </si>
  <si>
    <t>B. Sind diese Vorschriften öffentlich auf Ihrer Firmen-Webseite verfügbar? (*)</t>
  </si>
  <si>
    <t>C. Fordern Sie "DRC-konfliktfrei"- Erklärungen von Ihren direkten Lieferanten? (*)</t>
  </si>
  <si>
    <r>
      <t>D. Merci de répondre par "Oui" ou par "Non". La liste des Conflict-Free Smelter est la liste des fonderies de minerais qui ont été validées comme étant en r</t>
    </r>
    <r>
      <rPr>
        <sz val="10"/>
        <rFont val="Verdana"/>
        <family val="2"/>
      </rPr>
      <t>ègle avec le programme CFS. Pour obtenir la liste actuelle de ces fonderies et plus d'informations sur le programme, merci de visiter www.conflictfreesmelter.org. Commenter si nécessaire</t>
    </r>
  </si>
  <si>
    <t xml:space="preserve">D. Por favor, responda "Sim" ou "Não". A Lista de Fundições Livres de Conflito (FLC) é uma lista de funcições de minérios e refinarias que foram validadas para estarem em conformidade com o Programa de FLC. Para a lista atual e mais informações acerca do Programa, por favor, acesse: www.conflictfreesmelter.org. Forneça comentários, se necessário. </t>
  </si>
  <si>
    <t>E. 请回答是(Yes)或不是(No)。 尽职调查措施的例子可能包括 : 与供应商沟通并把您对供应商在无冲突矿物供应链上的期望尽可能纳入合同内； 在供应链中识别和评估风险；设计和实施一套策略，以应对所确定的风险；验证您的直接供应商是否遵守刚果民主共和国无冲突政策，等等。这些尽职调查措施的例子是与那些包括在国际公认的OECD指南的指引是一致的。</t>
  </si>
  <si>
    <t>E.  「はい」又は「いいえ」でお答えください。デューデリジェンス対策の例としては、コンフリクトフリーの鉱物サプライチェーンについてサプライヤーに御社の期待を伝え（可能な場合には）契約に盛り込む、サプライチェーンのリスクを特定し、査定する、特定されたリスクに対応する戦略を策定および実行する、一次サプライヤーがDRCコンフリクトフリーに対する方針に準拠しているか検証する等が挙げられます。これらのデューデリジェンス対策の例は、国際的に認められたOECDガイダンス内のガイドラインと合致するものです。</t>
  </si>
  <si>
    <r>
      <t xml:space="preserve">E. Por favor, responda "Sim" ou "Não". Exemplos demedidas de </t>
    </r>
    <r>
      <rPr>
        <i/>
        <sz val="10"/>
        <color indexed="8"/>
        <rFont val="Arial"/>
        <family val="2"/>
      </rPr>
      <t>due diligence</t>
    </r>
    <r>
      <rPr>
        <sz val="10"/>
        <rFont val="Verdana"/>
        <family val="2"/>
      </rPr>
      <t xml:space="preserve"> podem incluir: comunicação e incorporação em contratos (onde possivel) das expectativas para seus fornecedores acerca de Minerais Livres de Conflitos na cadeia de fornecedores, identificação e avaliação de riscos na cadeia de fornecedores; elaboração e implementação de estratégia para resposta a riscos identificados; verificação da conformidade de seus fornecedores diretos com a politica de Minérios Livres de Conflitos da RDC, etc. Estes exemplos de </t>
    </r>
    <r>
      <rPr>
        <i/>
        <sz val="10"/>
        <color indexed="8"/>
        <rFont val="Arial"/>
        <family val="2"/>
      </rPr>
      <t xml:space="preserve">due diligence </t>
    </r>
    <r>
      <rPr>
        <sz val="10"/>
        <rFont val="Verdana"/>
        <family val="2"/>
      </rPr>
      <t xml:space="preserve">estão consistentes com as orientações incluidas no Guia da OCDE internacionalmente reconhecido. </t>
    </r>
  </si>
  <si>
    <t>F. 请回答是(Yes)或不是(No)。如不是(No)，请说明您要求了您的供应商完成什么文件？（例如，合格认证书，海关文件等等）</t>
  </si>
  <si>
    <t>F.  「はい」又は「いいえ」でお答えください。「いいえ」の場合は、何をサプライヤーに記入するように要請しているかご説明ください。 （例：準拠証明書、税関申告書等）</t>
  </si>
  <si>
    <t>F. Merci de répondre par "Oui" ou par "Non". Si "Non", merci de décrire la requête que vous soumettez a vos fournisseurs (ex : certificat de conformité, formulaire de douane, etc.)</t>
  </si>
  <si>
    <t xml:space="preserve">F. Por favor, responda "Sim" ou "Não". Se "Não", por favor,descreva o que sua empresa requer dos forncedores para completar a informação (ex.: certificado de conformidade, formulários costumizado, etc.). </t>
  </si>
  <si>
    <t>G. 请回答是(Yes)或不是(No)。如有意见，请提供。</t>
  </si>
  <si>
    <t>G. 「はい」又は「いいえ」でお答えください。必要に応じてコメントを記入してください。</t>
  </si>
  <si>
    <t xml:space="preserve">G.  "Yes=예" 또는 "No=아니오"로 답하시오. 추가 답변이 필요할 경우 작성하시오. </t>
  </si>
  <si>
    <t>G. Merci de répondre par "Oui" ou par "Non". Commenter si nécessaire</t>
  </si>
  <si>
    <t xml:space="preserve">F. Por favor, responda "Sim" ou "Não". Favor fornecer comenta´rio se necessário. </t>
  </si>
  <si>
    <t>H.请选择最好的回答，以表明贵公司是否有验证以及如何验证您的供应商所给的答复。 “第三方审核”是指由独立的第三方公司对您的供应商进行现场审核。 “仅文件审查“是指由独立的第三方公司或贵司人员来审核供应商所提交的纪录和文件。
“内部审核“是指由贵公司人员对您的供应商进行现场审核。</t>
  </si>
  <si>
    <t>H.御社がサプライヤーから得た回答を検証しているか、またどのように検証しているかを選択してください。回答の際は、以下の定義を参照してください。
「第三者監査」とは、独立第三者機関が実施するサプライヤーの現地監査を意味します。
「書類審査のみ」とは、独立第三者及び御社の社員、又はそのいずれかが実施する、サプライヤーが提出した記録及び文書の監査を意味します。
「内部監査」とは、御社の社員が実施する、サプライヤーの現地監査を意味します。</t>
  </si>
  <si>
    <t xml:space="preserve">H.  귀사가 협력사가 제출한 답변의 사실 여부를 확인하는 경우, 어떻게 확인하는지 작성하시오. "제3자 검증"은 귀사가 독립적인 제3자 검증 기관으로하여금 협력사 사업장 검증을 하는 것을 말합니다. "서류 검토"는 독립적인 제3자 검증 기관이나 귀사의 임직원이 협력사가 제출한 자료와 서류를 검증하는 것을 말합니다. "내부 검증"은 귀사의 임직원이 협력사사업장 검증을 하는 것을 말합니다. </t>
  </si>
  <si>
    <t>H. Merci de choisir la réponse décrivant au mieux la facon dont votre entreprise vérifie les réponses des fournisseurs. Merci de vous référer aux définitions suivantes pour répondre:
"Audit par tierce partie" comprend les audits réalisés sur les sites de vos fournisseurs par une tierce partie indépendante
"Revue de documentation uniquement" signifie la revue des documents fournis par vos fournisseurs menée par une tierce partie independante ou par le personnel de votre entreprise
"Audit Interne" fait référence aux audits sur les sites de fournisseurs menés par du personnel de votre entreprise</t>
  </si>
  <si>
    <t xml:space="preserve">H. Favor seleciona a repsosta que melhor indica se e como sua organização verifica as repostas fornecidas por seus fornecedores. Por favor, refira-se às seguintes definições quando estiver respondendo: 
"3rd party audit" refere-se às auditorias que seus fornecedores conduziram por terceira aprte independente".
"Apenas Análise Docuemntal" - refere´se à análise de documentos e registros submetidos por fornecedor por terceira parte independente e, ou, por profissionais da organização."
"Internal Audit" - refere-se às auditorias em fornecedores conduzidas por profissionais de sua organização.  </t>
  </si>
  <si>
    <t>I. 请回答是(Yes)或不是(No)。请说明您如何管理您的纠正措施流程。</t>
  </si>
  <si>
    <t>I.  「はい」又は「いいえ」でお答えください。「はい」の場合、是正措置プロセスをどのように管理しているかをご説明ください。</t>
  </si>
  <si>
    <t>I.   "Yes=예" 또는 "No=아니오"로 답하시오. "Yes=예"라고 답한 경우, 개선 조치 프로세스를 어떻게 관리하고 있는지 작성하시오.</t>
  </si>
  <si>
    <t>I. Merci de répondre par "Oui" ou par "Non". Si "Oui", merci de décrire la facon dont vous gérez votre processus d'actions correctives.</t>
  </si>
  <si>
    <t>B. Por favor, responda "Sim" ou "Não". Se "Sim", por favor, descreva como é o processo de gestão de ações corretivas.</t>
  </si>
  <si>
    <t xml:space="preserve">J.请回答是(Yes)或不是(No)。美国证券交易委员会的冲突矿产披露要求适用于遵循美国证券交易法下的美国证券交易所上市公司。欲了解更多信息，请参阅www.sec.gov。
</t>
  </si>
  <si>
    <t>J.「はい」又は「いいえ」でお答えください。米国証券取引委員会の開示規定は、米国証券取引所法の対象となる米国で株式などの証券が取引される企業に適用されます。詳しい情報については、www.sec.gov.を参照してください。</t>
  </si>
  <si>
    <t>J. Merci de répondre par "Oui" ou par "Non". L’obligation de divulgation de la SEC s’applique aux entreprises côtées en bourse aux Etats-Unis qui sont sujettes à l’US Securities Exchange Act. Pour plus d'informations, merci de vous reportez à www.sec.gov</t>
  </si>
  <si>
    <t xml:space="preserve">F. Por favor, responda "Sim" ou "Não". Os requisitos de divulgação de minerais de conflito da SEC - EUA aplica-se às organizações americanas de capital aberto que estão sujeitas ao Decreto Securities Exchange dos Estados Unidos da América. Para mais informações acesse: www.sec.gov. </t>
  </si>
  <si>
    <t>冶炼厂名单标签的填写说明。只限英文作答</t>
  </si>
  <si>
    <t>製錬業者リスト・タブの記入に関する解説
回答は英語（半角）で入力してください。</t>
  </si>
  <si>
    <t>제련소 리스트 답변 안내서. 
답변은 반드시 영어로 기입해야 합니다.</t>
  </si>
  <si>
    <t>Instructions pour compléter la liste des fonderies
Merci de répondre en anglais uniquement</t>
  </si>
  <si>
    <t xml:space="preserve">Instruções para completar a Lista de Fundições.
Favor adicionar comentários somente and INGLÊS. </t>
  </si>
  <si>
    <t>注：（※）のある欄は必須項目です。</t>
  </si>
  <si>
    <t xml:space="preserve">주의 : *별표가 있는 항목은 반드시 기입해야 합니다. </t>
  </si>
  <si>
    <t>Remarque: Les colonnes avec un astérisque (*) marquent des champs obligatoires</t>
  </si>
  <si>
    <t>Nota: Colunas com (*) são campos mandatórios a serem preenchidos.</t>
  </si>
  <si>
    <t>1. 金属（*）- 用下拉菜单，选择该冶炼厂所提炼的金属</t>
  </si>
  <si>
    <t>1.  金属（※）　ドロップダウンメニューを使用して、製錬業者情報を入力する該当金属を選択してください。</t>
  </si>
  <si>
    <t>1. 금속(*) - 드랍다운 메뉴를 이용하여 제련소 정보를 입력하려는 금속을 선택하시오.</t>
  </si>
  <si>
    <t>1. Métal (*) – Utiliser la liste déroulante pour sélectionner le métal pour lequel vous entrez l’information</t>
  </si>
  <si>
    <t>1. Metal (*) - Utilize a lista do menu para selecionar o metal para o qual serão adicionadas informações acerca de fundições.</t>
  </si>
  <si>
    <t xml:space="preserve">条款及细则
当有任何分歧时，英文版本的冲突矿产报告模板将被视为管控版本。 </t>
  </si>
  <si>
    <t>利用規約</t>
  </si>
  <si>
    <t>Conditions Générales
Dans l'éventualite d'un conflit, la Version anglaise de ce modèle de rapport sur les minerais de conflit est considérée comme la version de contrôle</t>
  </si>
  <si>
    <t>TERMOS E CONDIÇÕES</t>
  </si>
  <si>
    <t>Allgemeine Geschäftsbedingungen (AGB)</t>
  </si>
  <si>
    <t>无冲突冶炼厂计划（“计划”），合格的冶炼厂清单（“清单”）及计划模板和工具，这包括但不限于，冲突矿产报告模板（统称为“工具”），所提供的一切信息，仅供参考之用，并以其上载日期为准。在清单或工具中，如有任何不准确或遗漏的信息，这不是电子产业公民联盟，特拉华州的非股份公司（EICC），或全球电子可持续性倡议，一家比利时国际非营利协会（GeSI）的责任。是否使用和/或如何使用清单上的全部资料或部分资料或使用任何工具，用户拥有唯一及绝对的决定权​​。使用名单或任何工具之前，您应该向自己的法律顾问征询意见。清单或工具中没有任何一部份会构成法律咨询。使用清单或任何工具，都是自愿性的。</t>
  </si>
  <si>
    <t>コンフリクトフリー製錬業者プログラム（以下「プログラム」といいます）適合製錬業者リスト（以下「リスト」といいます）、紛争鉱物報告テンプレート等のプログラムテンプレートやツール（以下総称して「ツール」といいます）、ならびにここに提供されるあらゆる情報は、情報提供の目的のみに使用されるものであり、ここに明示される日付の時点の最新版です。リスト又はツールに不正確な点や脱落があった場合、それがいかなるものであれ、デラウェアの非株式会社である電子業界CSRアライアンス（以下「EICC」といいます）も、ベルギーの国際的な非営利組織であるグローバル・eサステナビリティ・イニシアティブ（以下「GeSI」といいます）も、一切の責任を負わないものとします。リストの全部もしくは一部、あるいはツールを使用するかどうか、またどのように使用するかの決断は、ユーザー単独の自由裁量によって行われるものです。リスト又はツールの利用に際しては、事前にユーザー自身の法律顧問とともに当該リスト又はツールの精査を行うことが望まれます。リスト又はツールには法的助言は一切含まれていません。 リスト又はツールの利用は自由意思によるものです。</t>
  </si>
  <si>
    <r>
      <t xml:space="preserve">Le programme Conflict Free Smelter ("Programme"), la liste des fonderies en règle (la "Liste") et les modèles et outils du Programme, incluant, sans limitation, le modèle de rapport sur les minerais de conflit (collectivement dénommés ci-après "Outils"), incluant, sans limitation, toutes les informations fournies ci-incluses, sont uniquement fournis à des fins informatives et sont actuels à la date ci-incluse. Toute inexactitude ou omission dans la Liste ou les Outils ne saurait être de la responsabilité de l'Electronic Citizenship Coalition, Incorporated, une entreprise non côtée du Delaware ("EICC") ou de la Global e-Sustainability Initiative, une organisation non gouvernementale internationale belge ("GeSI"). La décision d'utiliser ou non et/ou de comment utiliser tout ou portion de cette Liste ou l'un des Outils est prise </t>
    </r>
    <r>
      <rPr>
        <sz val="10"/>
        <rFont val="Calibri"/>
        <family val="2"/>
      </rPr>
      <t>à</t>
    </r>
    <r>
      <rPr>
        <sz val="10"/>
        <rFont val="Arial"/>
        <family val="2"/>
      </rPr>
      <t xml:space="preserve"> la seule et absolue discrétion de l'Utilisateur.</t>
    </r>
  </si>
  <si>
    <t>O Programa de Fundições Livres de Conflitos ("Programa") e a Lista de Fundições em Conformidade (a "Lista"), assim como modelos de programas e ferramentas, incluindo,e não se limitando, aos relatório de Minerais de Conflito ( "Ferramentas" coletivas), incluindo, também não se limitando, todas as informações nele previstos, são fornecidos apenas para fins informativos e estão atualizados até a data ali apresentada. Qualquer imprecisão ou omissão na lista ou em qualquer outra ferramenta não é da responsabilidade da Coalizão Indústria Eletrônica para Cidadania,Incorporada, uma organização privada de Delaware e capital fechado ("EIC"), ou da Iniciativa Global e-Sustainability, organização internacional belga de associação sem fins lucrativos ("GeSI"). O que define o conhecimento e/ou como usar toda, ou qualquer parte da lista, ou qualquer ferramenta é feita exclusivamente por meio do critério absoluto do Usuário. Antes de usar a lista ou qualquer outra ferramenta, você deve revisá-la com o seu próprio departamento jurídico. Nenhuma parte da lista ou qualquer outra ferramenta constitui aconselhamento jurídico. Uso da lista ou qualquer outra ferramenta é voluntária.</t>
  </si>
  <si>
    <t xml:space="preserve">EICC或GeSI皆不会为名单或任何工具作任何的申述或保证。名单和工具是依据“原样”和“现有”来提供。EICC和GeSI特此免责声明任何性质的保证，明示，暗示或其他方式，或从贸易或规矩，包括但不限于，任何隐含的适销性，非侵权性，质量，标题，为某一特定用途的适用性，完整性或准确性的保证。
</t>
  </si>
  <si>
    <t>EICCならびにGeSIは、リスト又はツールに関していかなる表明も保証も行いません。リスト及びツールは「現状有姿のまま」かつ「提供可能な限度」で提供されています。  EICC及びGeSIは、市販性、権利不侵害、品質、タイトル、特定目的との適合、完全性、正確性を含めて（ただし必ずしもこれらに限定されない）、明示的であれ黙示的であれ、もしくはその他の方法であれ、取引もしくは慣習から生じるものであれ、いかなる性質のものであろうと、一切の保証を行わないものとします。</t>
  </si>
  <si>
    <t>EICC와 GeSI는 리스트 또는 어떤 툴에 대해서도 진술 또는 보장을 하지 않읍니다. 리스트와 툴들은 “있는 그대로” 및 “사용 가능한” 경우에 제공됩니다. EICC와 GeSI는 어떠한 경우, 명시적, 묵시적 또는 다른 경우 또는 무역이나 관습으로 부터 생기는 모든 보장을 부인한며, 이 보장은 양도성, 비침해, 품질, 소유, 특정 목적에의 적합성, 완성도 및 정확성으로부터의 묵시적 보장을 포함하며 이에 제한되지 않읍니다.</t>
  </si>
  <si>
    <r>
      <t>Ni EICC et ni GeSI ne donnent des déclarations ou garanties concernant la Liste ou les Outils. La Liste et les Outils sont fournis "TEL QUEL" et "TEL QUE DISPONIBLE". L'EICC et la GeSI nie par la présente toute garantie, de toute sorte, expresse, tacite ou autre, ou émanant du commerce ou des douanes, incluant sans limitation, toute garantie implicite de qualité marchande, de non contrefa</t>
    </r>
    <r>
      <rPr>
        <sz val="10"/>
        <rFont val="Calibri"/>
        <family val="2"/>
      </rPr>
      <t>ç</t>
    </r>
    <r>
      <rPr>
        <sz val="10"/>
        <rFont val="Arial"/>
        <family val="2"/>
      </rPr>
      <t>on, de qualité, de titre, de mod</t>
    </r>
    <r>
      <rPr>
        <sz val="10"/>
        <rFont val="Calibri"/>
        <family val="2"/>
      </rPr>
      <t>è</t>
    </r>
    <r>
      <rPr>
        <sz val="10"/>
        <rFont val="Arial"/>
        <family val="2"/>
      </rPr>
      <t>le pour un but particulier, de complétude et d'exactitude.</t>
    </r>
  </si>
  <si>
    <t>Nem EICC nem GeSI, fazem quaisquer representações ou garantias com relação à lista ou qualquer outra ferramenta. A Lista e quaisquer Ferramentas são fornecidas "COMO SÃO" e COM BASE EM INFORMAÇÕES  "DISPONÍVEIS". EICC e GeSI  se isentam de todas as garantias de qualquer natureza, expressa, implícita ou não, ou decorrentes do comércio ou de costume, incluindo, não se limitando à, integralidade quaisquer garantias implícitas de comercialização, não infração, qualidade, título, adequação a uma finalidade específica, ou precisão.</t>
  </si>
  <si>
    <t>Weder EICC noch GeSI machen keine Zusicherungen oder geben Gewährleistungen in Bezug auf die Liste oder einem der Werkzeuge. Die Liste und Werkzeuge basieren auf einer "wie vorgestellt" und "wie verfügbar" Weise. EICC und GeSI lehnen hiermit alle Gewährleistungsansprüche jeglicher Art ab, weder ausdrücklich, konkludent noch anderweitig, oder seitens Handels-oder Benutzerdefinition ergebend, einschließlich, ohne Einschränkung auf Vollständigkeit, stillschweigende Gewährleistungen der Marktgängigkeit, der Nichtverletzung, Qualität, Titel, Eignung für einen bestimmten Zweck, oder Genauigkeit.</t>
  </si>
  <si>
    <t xml:space="preserve">根据相关法律所允许的最大限度，EICC和GeSI声明拒绝任何损失，费用或任何性质的损害之责任，这包括但不限于，因用户使用清单或任何工具而造成特殊的，偶然的，惩罚性的，直接的，间接的或后果性损害或失去收入或利润，无论是在侵权，合同，章程，或以其他方式造成的损害，即使他们已被告知有这种损害的可能性。
</t>
  </si>
  <si>
    <t>適用される法律において許諾されている最大限の範囲内で、EICCならびにGeSIは、不法行為、契約、規則、もしくはその他の状況下で生じたものであるかどうかにかかわらず、損害が生じる可能性について報告を受けていたとしても、リスト又はツールを利用したことに起因する特別損害、付帯損害、懲罰的損害、直接損害、間接損害もしくは偶発的損害、又は収益や利益の損失に関し、何らの責任も負いません。</t>
  </si>
  <si>
    <t xml:space="preserve">해당 법률이 허용하는 한도까지, EICC 와 GeSI는 어떠한 경우의 손실, 비용, 손해배상의 책임을  부인하며, 이에는 특별한, 우발적, 징벌적, 직접, 간접 또는 결과적 손해, 또는 사용자로부터 또는 사용자의 리스트 또는 툴의 사용으로 인한 수입 또는 이익의 손실이 불법 행위, 계약, 법령 또는 기타 사유로 발생한 경우 및 심지어 그러한 손해배상의 발생가능성이 있다고 표시된 경우를 포함하며 이에 제한되지 않읍니다. </t>
  </si>
  <si>
    <r>
      <t xml:space="preserve">Dans les limites prévues par la loi, l'EICC et la GeSI renoncent </t>
    </r>
    <r>
      <rPr>
        <sz val="10"/>
        <rFont val="Calibri"/>
        <family val="2"/>
      </rPr>
      <t>à</t>
    </r>
    <r>
      <rPr>
        <sz val="10"/>
        <rFont val="Arial"/>
        <family val="2"/>
      </rPr>
      <t xml:space="preserve"> toute responsabilité pour toute perte, dépense ou dommages et interêts de quelque nature que ce soit, incluant, sans limitation, des dommages spéciaux, accessoires, punitifs, directs, indirects ou secondaires ou perte de revenus ou de bénéfices, résultant ou émanant de l'utilisation de la Liste ou d'un Outil par l'Utilisateur, que cela émane d'un délit, contrat, de la loi, ou autre, m</t>
    </r>
    <r>
      <rPr>
        <sz val="10"/>
        <rFont val="Calibri"/>
        <family val="2"/>
      </rPr>
      <t>ê</t>
    </r>
    <r>
      <rPr>
        <sz val="10"/>
        <rFont val="Arial"/>
        <family val="2"/>
      </rPr>
      <t>me s'ils étaient prévenus de la possibilité de tels dommages.</t>
    </r>
  </si>
  <si>
    <t>Para toda a extensão permitida pelas leis aplicáveis, EICC e GeSI não se responsabilizam por quaisquer perdas, despesas ou prejuízos de qualquer natureza, incluindo, porém sem se limitar a especiais acidentais, punitivos, diretos, indiretos ou consequenciais, que resultados a partir, ou decorrente, do uso pelo Usuário da Lista ou qualquer outra ferramenta, quando resultante de ato ilícito, de estatuto, de contrato ou outra forma, mesmo se demonstrado que eles foram orientados ​​da possibilidade de tais danos.</t>
  </si>
  <si>
    <t>Soweit dies nach geltendem Recht zulässig ist, verzichten EICC und GeSI auf jegliche Haftung für Verluste, Kosten oder Schäden jeglicher Art, einschließlich, ohne Einschränkung, auf spezielle, zufällige, strafbare, direkte, indirekte oder Folgeschäden oder entgangenen Einnahmen oder Gewinne, die sich aus oder die sich aus der Nutzung des Benutzers der Liste oder einem beliebigen Werkzeug, ob auf Vergehen, Vertrag, Satzung oder in anderer Weise, auch wenn angezeigt wurde, dass sie auf die Möglichkeit solcher Schäden hingewiesen wurden.</t>
  </si>
  <si>
    <t xml:space="preserve">鉴于名单和/或任何工具的使用，用户在此同意并
a)让EICC和GeSI,以及他们的相关管理人员、董事、代理、员工、志愿者、代表、承包商、继承人、指定人，从因为使用名单或任何工具而导致或产生的任何及全部索赔、行动、损失、诉讼、损害、判决、征费、和处决，这包括用户有过的或曾经可以，应当，或者可能拥有或声称拥有对EICC和/或GeSI,以及他们的相关管理人员、董事、代理、员工、志愿者、代表、承包商、继承人、指定人的索赔，可以解除并永远免除责任。
b)保障，捍卫和不会追究EICC和GeSI，以及他们的相关管理人员、董事、代理、员工、志愿者、代表、承包商、继承人、指定人，因为使用名单或任何工具而导致或产生的任何及全部索赔、行动、损失、诉讼、损害、判决、征费、和处决。
</t>
  </si>
  <si>
    <t>リストやツールへのアクセス及びその利用を考慮して、ユーザーはここに、(a) EICC及びGeSI、ならびにその役員、理事、代理人、被雇用者、任意行為者、代表者、契約者、継承者、譲受人に対し、リストやツールによる、もしくはそれらを利用したことによる、又はそこから生じたり、生じた可能性がある、あるいはユーザーがEICC及びGeSI、ならびにその役員、理事、代理人、被雇用者、任意行為者、代表者、契約者、継承者、譲受人に対してそのように主張する、いかなる請求、訴訟、損失、請願、損害、判決、押収、強制執行についても一切の責任を問わず、(b) EICC及びGeSI、ならびにその役員、理事、代理人、被雇用者、任意行為者、代表者、契約者、継承者、譲受人に対し、リスト又はツールによる、もしくはそれらを利用したことによる、いかなる請求、訴訟、損失、請願、損害、判決、押収、強制執行に関しても免責の保証を与え、擁護し、責任を免除することに同意するものとします。</t>
  </si>
  <si>
    <t xml:space="preserve">리스트 및 툴로의 접속 및 사용에 대하여, 사용자는 (a) EICC와 GeSI 뿐만 아니라 각각의 임원, 이사, 대리인, 직원, 자원 봉사자, 대표자, 계약자, 승계인, 양수인에 대해 사용자가 리스트나 툴로부터 또는 이의 사용으로부터 생기거나 발생하여EICC와 GeSI 뿐만 아니라 각각의 임원, 이사, 대리인, 직원, 자원 봉사자, 대표자, 계약자, 승계인, 양수인에게 가졌거나 가지고 있거나 혹은 할 수 있고, 해야 하거나 가지고 있거나 가지고 있다고 주장할 수 있는 모든 청구, 조치, 손실, 소송, 손해 배상, 판결, 부가금, 그리고 이행에 대해, 영구히 면책하며, (b) 리스트나 툴로부터 또는 이의 사용으로부터 생기거나 발생한 모든 청구, 조치, 손실, 소송, 손해 배상, 판결, 부가금, 그리고 이행에 대해 EICC와 GeSI 뿐만 아니라 각각의 임원, 이사, 대리인, 직원, 자원 봉사자, 대표자, 계약자, 승계인, 양수인을 배상하고 방어하며, 해가 미치지 않도록 하는 데 동의합니다.  </t>
  </si>
  <si>
    <r>
      <t>Compte tenu de l'accès et de l'utilisation de la Liste et/ou d'un Outil, l'Utilisateur accepte par là présente de (a) libérer et pour toujours décharger l'EICC et la GeSI, ainsi que respectivement leur officiers, directeurs, agents, employés, volontaires, représentants, sous-traitants, successeurs, et cède, pour chacun(e) et tou(te)s les revendications, actions, pertes, procès, dommages et interêts, jugements, impôts, exécution, que l'Utilisateur a eu, a, pourra, devra ou prétendra avoir contre l'EICC et/ou la GeSI, ainsi que leurs respectifs officiers, directeurs, agents, employés, volontaires, représentants, sous-traitants, successeurs et assigne résultant ou émanant de la Liste ou d'un Outil ou de l'utilisation de ceux-ci, et (b) indemnise, défend et décharge de la responsabilité l'EICC et la GeSI,  ainsi que leurs respectifs officiers, directeurs, agents, employés, volontaires, représentants, sous-traitants, successeurs, et cède,de chacun(e) et tou(te)s les revendications, actions, pertes, proc</t>
    </r>
    <r>
      <rPr>
        <sz val="10"/>
        <rFont val="Calibri"/>
        <family val="2"/>
      </rPr>
      <t>è</t>
    </r>
    <r>
      <rPr>
        <sz val="10"/>
        <rFont val="Arial"/>
        <family val="2"/>
      </rPr>
      <t>s, dommages et interêts, jugements, impôts, et exécutions, résultant ou émanant de la Liste ou d'un Outil ou de l'utilisation de ceux-ci</t>
    </r>
  </si>
  <si>
    <t>Comments and Attachments</t>
  </si>
  <si>
    <t>Address:</t>
  </si>
  <si>
    <t>Comments</t>
  </si>
  <si>
    <t>Answer</t>
  </si>
  <si>
    <t>Company Name (*):</t>
  </si>
  <si>
    <t>Company Unique Identifier:</t>
  </si>
  <si>
    <t>Representative Email (*):</t>
  </si>
  <si>
    <t>Tantalum (Ta) (*)</t>
  </si>
  <si>
    <t>Tin (Sn) (*)</t>
  </si>
  <si>
    <t>Gold (Au) (*)</t>
  </si>
  <si>
    <t>Tungsten (W) (*)</t>
  </si>
  <si>
    <t>Metal (*)</t>
  </si>
  <si>
    <t>Proposed next steps, if applicable</t>
  </si>
  <si>
    <t>Conflict Minerals Reporting Template</t>
  </si>
  <si>
    <t>A. Do you have a policy in place that includes DRC conflict-free sourcing? (*)</t>
  </si>
  <si>
    <t>B. Is this policy publicly available on your website? (*)</t>
  </si>
  <si>
    <t>C. Do you require your direct suppliers to be DRC conflict-free? (*)</t>
  </si>
  <si>
    <t>The purpose of this document is to collect sourcing information on tin, tantalum, tungsten and gold used in products</t>
  </si>
  <si>
    <t>Mandatory fields are noted with an asterisk (*). The information collected in this template should be updated annually. Any changes within the annual cycle should be provided to your customers</t>
  </si>
  <si>
    <t>Cookson</t>
  </si>
  <si>
    <t>CV DS Jaya Abadi</t>
  </si>
  <si>
    <t>CV Duta Putra Bangka</t>
  </si>
  <si>
    <t>CV Makmur Jaya</t>
  </si>
  <si>
    <t>CV Nurjanah</t>
  </si>
  <si>
    <t>CV Prima Timah Utama</t>
  </si>
  <si>
    <t>CV Serumpun Sebalai</t>
  </si>
  <si>
    <t>CV United Smelting</t>
  </si>
  <si>
    <t>EM Vinto</t>
  </si>
  <si>
    <t>Gejiu Zi-Li</t>
  </si>
  <si>
    <t>Gold Bell Group</t>
  </si>
  <si>
    <t>Liuzhou China Tin</t>
  </si>
  <si>
    <t>Malaysia Smelting Corp</t>
  </si>
  <si>
    <t>Metallo Chimique</t>
  </si>
  <si>
    <t>OMSA</t>
  </si>
  <si>
    <t>PT Alam Lestari Kencana</t>
  </si>
  <si>
    <t>PT Artha Cipta Langgeng</t>
  </si>
  <si>
    <t>PT Babel Inti Perkasa</t>
  </si>
  <si>
    <t>PT Babel Surya Alam Lestari</t>
  </si>
  <si>
    <t>Yunnan Chengfeng</t>
  </si>
  <si>
    <t>Boliden Mineral AB</t>
  </si>
  <si>
    <t>Chimet SpA</t>
  </si>
  <si>
    <t xml:space="preserve">Jiangxi Copper Company Limited </t>
  </si>
  <si>
    <t>Kyrgyzaltyn JSC</t>
  </si>
  <si>
    <t xml:space="preserve">The Great Wall Gold and Silver Refinery of China </t>
  </si>
  <si>
    <t xml:space="preserve">Zhongyuan Gold Smelter of Zhongjin Gold Corporation </t>
  </si>
  <si>
    <t>Zijin Mining Group Co. Ltd</t>
  </si>
  <si>
    <t>F&amp;X</t>
  </si>
  <si>
    <t>Jiujiang Tambre</t>
  </si>
  <si>
    <t>Mitsui</t>
  </si>
  <si>
    <t>Niotan</t>
  </si>
  <si>
    <t>Plansee</t>
  </si>
  <si>
    <t>Solikamsk</t>
  </si>
  <si>
    <t>ATI Metalworking Products</t>
  </si>
  <si>
    <t>Chaozhou Xianglu Tungsten Industry Co Ltd</t>
  </si>
  <si>
    <t>Global Tungsten &amp; Powders Corp</t>
  </si>
  <si>
    <t>Jiangxi Rare Earth &amp; Rare Metals Tungsten Group Corp</t>
  </si>
  <si>
    <t>Jiangxi Tungsten Industry Co Ltd</t>
  </si>
  <si>
    <t>Xiamen Tungsten Co Ltd</t>
  </si>
  <si>
    <t>Representative Phone:</t>
  </si>
  <si>
    <t>Smelter Facility Contact Name</t>
  </si>
  <si>
    <t>Smelter Facility Contact Email</t>
  </si>
  <si>
    <t>DOCUMENT TITLE</t>
  </si>
  <si>
    <t>DOCUMENT NUMBER</t>
  </si>
  <si>
    <t>REVISION</t>
  </si>
  <si>
    <t>SHEET</t>
  </si>
  <si>
    <t>REVISION HISTORY</t>
  </si>
  <si>
    <t>DESCRIPTION OF CHANGE</t>
  </si>
  <si>
    <t>ORIGINATOR</t>
  </si>
  <si>
    <t>RELEASE DATE</t>
  </si>
  <si>
    <t>New Release</t>
  </si>
  <si>
    <t>Introduction</t>
  </si>
  <si>
    <r>
      <t xml:space="preserve">A. </t>
    </r>
    <r>
      <rPr>
        <sz val="12"/>
        <rFont val="Arial"/>
        <family val="2"/>
      </rPr>
      <t xml:space="preserve"> Please answer “Yes” or “No”.  Provide any comments, if necessary. </t>
    </r>
  </si>
  <si>
    <t>Note:  Columns with (*) are mandatory fields</t>
  </si>
  <si>
    <r>
      <t xml:space="preserve">1.  Metal (*)  </t>
    </r>
    <r>
      <rPr>
        <sz val="12"/>
        <rFont val="Arial"/>
        <family val="2"/>
      </rPr>
      <t xml:space="preserve"> -   Use the pull down menu to select the metal for which you are entering smelter information.</t>
    </r>
  </si>
  <si>
    <t>2011 Electronic Industry Citizenship Coalition, Incorporated and Global e-Sustainability Initiative. All rights reserved.</t>
  </si>
  <si>
    <t>1) Are any of the following metals necessary to the functionality or production of your company's products that it manufactures or contracts to manufacture? If no for all metals, you are done with this survey. (*)</t>
  </si>
  <si>
    <r>
      <t xml:space="preserve">     </t>
    </r>
    <r>
      <rPr>
        <b/>
        <sz val="14"/>
        <rFont val="Arial"/>
        <family val="2"/>
      </rPr>
      <t xml:space="preserve">Note:  Entries with (*) are mandatory fields. </t>
    </r>
  </si>
  <si>
    <r>
      <t xml:space="preserve">EICC Extractives website: (www.eicc.info/extractives.htm)
</t>
    </r>
    <r>
      <rPr>
        <b/>
        <i/>
        <sz val="12"/>
        <rFont val="Arial"/>
        <family val="2"/>
      </rPr>
      <t>training, request template, FAQs, Conflict-Free Smelters (CFS) list</t>
    </r>
  </si>
  <si>
    <t>English</t>
  </si>
  <si>
    <t>Chinese</t>
  </si>
  <si>
    <t>Japanese</t>
  </si>
  <si>
    <t>Korean</t>
  </si>
  <si>
    <t>星号（*）是代表强制性填写栏位，必须完成。这份文件内的信息应每年更新。年度周期内的任何变更，应当提供相关的信息给您的客户。</t>
  </si>
  <si>
    <t>Representative Title:</t>
  </si>
  <si>
    <t>Date of Completion (*):</t>
  </si>
  <si>
    <t>无冲突金属报告模板</t>
  </si>
  <si>
    <t>Constants</t>
  </si>
  <si>
    <t>回答</t>
  </si>
  <si>
    <t>注释</t>
  </si>
  <si>
    <t>钽(*)</t>
  </si>
  <si>
    <t>锡 (*)</t>
  </si>
  <si>
    <t>金(*)</t>
  </si>
  <si>
    <t>钨 (*)</t>
  </si>
  <si>
    <t>注释和附件</t>
  </si>
  <si>
    <t>Yes (3rd party audit)</t>
  </si>
  <si>
    <t>Yes (documentation review only)</t>
  </si>
  <si>
    <t>Yes (internal audit)</t>
  </si>
  <si>
    <t>Yes (all methods apply)</t>
  </si>
  <si>
    <t>金属 (*)</t>
  </si>
  <si>
    <t>建议后续的步骤，如适用</t>
  </si>
  <si>
    <t>公司资料填写说明（第7 -17行）。只限英文作答</t>
  </si>
  <si>
    <t>注：星号（*）是代表强制性填写栏位</t>
  </si>
  <si>
    <t>이 문서는 제품에 사용되는 주석, 탄탈륨, 텅스텐, 금의 구매 정보를 수집하기 위해 제작되었습니다.</t>
  </si>
  <si>
    <t>필수 기입 항목은 *별표로 명시하였습니다. 이 템플릿에 기록되는 정보는 매년 업데이트되어야 합니다. 일년 주기 내에서 발생하는 모든 변경 사항은 귀사의 고객에게 제공되어야 합니다.</t>
  </si>
  <si>
    <t>기업명 (*):</t>
  </si>
  <si>
    <t>사업등록번호:</t>
  </si>
  <si>
    <t>주소:</t>
  </si>
  <si>
    <t>담당자 이메일 (*):</t>
  </si>
  <si>
    <t>담당자 전화번호:</t>
  </si>
  <si>
    <t>답변</t>
  </si>
  <si>
    <t>탄탈륨 (Ta) (*)</t>
  </si>
  <si>
    <t>주석 (Sn) (*)</t>
  </si>
  <si>
    <t>금 (Au) (*)</t>
  </si>
  <si>
    <t>텅스텐 (W) (*)</t>
  </si>
  <si>
    <t>금속 (*)</t>
  </si>
  <si>
    <t>E.   "Yes=예" 또는 "No=아니오"로 답하시오.. 실사 평가 사례는 다음과 같은 사항을 포함합니다. 
공급망에 있는 협력사의 계약서에 DRC Conflict Free 관련 사항을 포함하고 커뮤니케이션 하는 것, 공급망 상의 위기를 규명하고 측정하는 것, 규명된 위기에 대응하기 위한 전략을 설계하는 것, 1차 협력사의 DRC Conflict Free 광물질 정책 준수 사항을 확인하는 것 등입니다. 이 실사 평가 사례는 OECD 안내서와 같은 인증된 산업 표준에 따릅니다.</t>
  </si>
  <si>
    <t>F.   "Yes=예" 또는 "No=아니오"로 답하시오. "No=아니오"라고 답한 경우, 귀사의 협력사에게 요구하는 서류가 무엇인지 기입하시오. (예: 준수동의서, 귀사의 정의 양식 등)</t>
  </si>
  <si>
    <t>C. 귀사의 1차 협력사에게 분쟁기여 광물 사용 금지를 요구하고 있습니까? (*)</t>
  </si>
  <si>
    <t>介绍</t>
  </si>
  <si>
    <t>始めに</t>
  </si>
  <si>
    <t>紛争鉱物報告テンプレート</t>
  </si>
  <si>
    <t>この文書は製品に使用された錫、タンタル、タングステン、金の調達先情報を収集することを目的としています。</t>
  </si>
  <si>
    <t>答え</t>
  </si>
  <si>
    <t>備考</t>
  </si>
  <si>
    <t>備考・添付書類</t>
  </si>
  <si>
    <t>(*)のある欄は必須項目です。このテンプレートで報告された内容は毎年更新する事とし、途中で変更があった場合には、顧客にその情報を知らせる事とします。</t>
  </si>
  <si>
    <t>会社名(*):</t>
  </si>
  <si>
    <t>会社固有の識別番号:</t>
  </si>
  <si>
    <t>住所:</t>
  </si>
  <si>
    <t>代表者の役職:</t>
  </si>
  <si>
    <t>代表者の電子メール(*):</t>
  </si>
  <si>
    <t>代表者の電話番号:</t>
  </si>
  <si>
    <t xml:space="preserve"> 記入日(*):</t>
  </si>
  <si>
    <t>１）以下の金属は御社が製造又は製造契約を締結している製品の機能性又は生産に必要ですか？すべての金属が「いいえ」の場合、この調査はここで終了となります。(*)</t>
  </si>
  <si>
    <t>B.その方針は御社のホームページで閲覧できますか？(*)</t>
  </si>
  <si>
    <t>C.一次サプライヤーに対してDRCコンフリクトフリーであることを要請していますか？(*)</t>
  </si>
  <si>
    <t>タンタル（Ta）(*)</t>
  </si>
  <si>
    <t>錫（Sn）(*)</t>
  </si>
  <si>
    <t>金（Au）(*)</t>
  </si>
  <si>
    <t>タングステン（W）(*)</t>
  </si>
  <si>
    <t>製錬施設連絡先担当者名</t>
  </si>
  <si>
    <t>製錬施設連絡先電子メール</t>
  </si>
  <si>
    <t>次に取る対策（該当する場合のみ回答）</t>
  </si>
  <si>
    <t>Jared Connors, Intel</t>
  </si>
  <si>
    <t>1) 다음의 금속 중 귀사가 제조하는 제품이거나 제조하기로 계약한 제품의 생산과 기능에 필요한 금속이 있습니까? "아니오"라고 답한 경우, 이 설문은 완료됩니다. (*)</t>
  </si>
  <si>
    <t>A.DRCコンフリクトフリー調達に関する方針を定めていますか？(*)</t>
  </si>
  <si>
    <t>July 19th, 2011</t>
  </si>
  <si>
    <t>Smelter Facility Location: Street address</t>
  </si>
  <si>
    <t>Smelter Facility Location: City</t>
  </si>
  <si>
    <t>Completion %</t>
  </si>
  <si>
    <t>Smelter Facility Location: Country (*)</t>
  </si>
  <si>
    <t>Completion required only if reporting level "Product-level" selected on the 'Declaration' tab.</t>
  </si>
  <si>
    <t>Product or Item Number (*)</t>
  </si>
  <si>
    <t>Product or Item Description</t>
  </si>
  <si>
    <t>COUNTRY CODE LIST</t>
  </si>
  <si>
    <t>ABW</t>
  </si>
  <si>
    <t>AGO</t>
  </si>
  <si>
    <t>AIA</t>
  </si>
  <si>
    <t>ALB</t>
  </si>
  <si>
    <t>AND</t>
  </si>
  <si>
    <t>ANT</t>
  </si>
  <si>
    <t>ARE</t>
  </si>
  <si>
    <t>ARG</t>
  </si>
  <si>
    <t>ARM</t>
  </si>
  <si>
    <t>ASM</t>
  </si>
  <si>
    <t>ATA</t>
  </si>
  <si>
    <t>ATF</t>
  </si>
  <si>
    <t>ATG</t>
  </si>
  <si>
    <t>AUS</t>
  </si>
  <si>
    <t>AUT</t>
  </si>
  <si>
    <t>AZE</t>
  </si>
  <si>
    <t>BDI</t>
  </si>
  <si>
    <t>BEL</t>
  </si>
  <si>
    <t>BEN</t>
  </si>
  <si>
    <t>BFA</t>
  </si>
  <si>
    <t>BGD</t>
  </si>
  <si>
    <t>BGR</t>
  </si>
  <si>
    <t>BHR</t>
  </si>
  <si>
    <t>BHS</t>
  </si>
  <si>
    <t>BIH</t>
  </si>
  <si>
    <t>BLR</t>
  </si>
  <si>
    <t>BLZ</t>
  </si>
  <si>
    <t>BMU</t>
  </si>
  <si>
    <t>BOL</t>
  </si>
  <si>
    <t>BRA</t>
  </si>
  <si>
    <t>BRB</t>
  </si>
  <si>
    <t>BRN</t>
  </si>
  <si>
    <t>BTN</t>
  </si>
  <si>
    <t>BVT</t>
  </si>
  <si>
    <t>BWA</t>
  </si>
  <si>
    <t>CAF</t>
  </si>
  <si>
    <t>CAN</t>
  </si>
  <si>
    <t>CCK</t>
  </si>
  <si>
    <t>CHE</t>
  </si>
  <si>
    <t>CHL</t>
  </si>
  <si>
    <t>CHN</t>
  </si>
  <si>
    <t>CIV</t>
  </si>
  <si>
    <t>CMR</t>
  </si>
  <si>
    <t>COG</t>
  </si>
  <si>
    <t>COK</t>
  </si>
  <si>
    <t>COL</t>
  </si>
  <si>
    <t>COM</t>
  </si>
  <si>
    <t>CPV</t>
  </si>
  <si>
    <t>CRI</t>
  </si>
  <si>
    <t>CUB</t>
  </si>
  <si>
    <t>CXR</t>
  </si>
  <si>
    <t>CYM</t>
  </si>
  <si>
    <t>CYP</t>
  </si>
  <si>
    <t>CZE</t>
  </si>
  <si>
    <t>DEU</t>
  </si>
  <si>
    <t>DJI</t>
  </si>
  <si>
    <t>DMA</t>
  </si>
  <si>
    <t>DNK</t>
  </si>
  <si>
    <t>DOM</t>
  </si>
  <si>
    <t>DZA</t>
  </si>
  <si>
    <t>ECU</t>
  </si>
  <si>
    <t>EGY</t>
  </si>
  <si>
    <t>ERI</t>
  </si>
  <si>
    <t>ESH</t>
  </si>
  <si>
    <t>ESP</t>
  </si>
  <si>
    <t>EST</t>
  </si>
  <si>
    <t>ETH</t>
  </si>
  <si>
    <t>FIN</t>
  </si>
  <si>
    <t>FJI</t>
  </si>
  <si>
    <t>FLK</t>
  </si>
  <si>
    <t>FRA</t>
  </si>
  <si>
    <t>FRO</t>
  </si>
  <si>
    <t>FSM</t>
  </si>
  <si>
    <t>FXX</t>
  </si>
  <si>
    <t>GAB</t>
  </si>
  <si>
    <t>GBR</t>
  </si>
  <si>
    <t>GEO</t>
  </si>
  <si>
    <t>GHA</t>
  </si>
  <si>
    <t>GIB</t>
  </si>
  <si>
    <t>GIN</t>
  </si>
  <si>
    <t>GLP</t>
  </si>
  <si>
    <t>GMB</t>
  </si>
  <si>
    <t>GNB</t>
  </si>
  <si>
    <t>GNQ</t>
  </si>
  <si>
    <t>GRC</t>
  </si>
  <si>
    <t>GRD</t>
  </si>
  <si>
    <t>GRL</t>
  </si>
  <si>
    <t>GTM</t>
  </si>
  <si>
    <t>GUF</t>
  </si>
  <si>
    <t>GUM</t>
  </si>
  <si>
    <t>GUY</t>
  </si>
  <si>
    <t>HKG</t>
  </si>
  <si>
    <t>HMD</t>
  </si>
  <si>
    <t>HND</t>
  </si>
  <si>
    <t>HRV</t>
  </si>
  <si>
    <t>HTI</t>
  </si>
  <si>
    <t>HUN</t>
  </si>
  <si>
    <t>IDN</t>
  </si>
  <si>
    <t>IND</t>
  </si>
  <si>
    <t>IOT</t>
  </si>
  <si>
    <t>IRL</t>
  </si>
  <si>
    <t>IRN</t>
  </si>
  <si>
    <t>IRQ</t>
  </si>
  <si>
    <t>ISL</t>
  </si>
  <si>
    <t>ISR</t>
  </si>
  <si>
    <t>ITA</t>
  </si>
  <si>
    <t>JAM</t>
  </si>
  <si>
    <t>JOR</t>
  </si>
  <si>
    <t>JPN</t>
  </si>
  <si>
    <t>KAZ</t>
  </si>
  <si>
    <t>KEN</t>
  </si>
  <si>
    <t>KGZ</t>
  </si>
  <si>
    <t>KHM</t>
  </si>
  <si>
    <t>KIR</t>
  </si>
  <si>
    <t>KNA</t>
  </si>
  <si>
    <t>KOR</t>
  </si>
  <si>
    <t>KWT</t>
  </si>
  <si>
    <t>LAO</t>
  </si>
  <si>
    <t>LBN</t>
  </si>
  <si>
    <t>LBR</t>
  </si>
  <si>
    <t>LBY</t>
  </si>
  <si>
    <t>LCA</t>
  </si>
  <si>
    <t>LIE</t>
  </si>
  <si>
    <t>LKA</t>
  </si>
  <si>
    <t>LSO</t>
  </si>
  <si>
    <t>LTU</t>
  </si>
  <si>
    <t>LUX</t>
  </si>
  <si>
    <t>LVA</t>
  </si>
  <si>
    <t>MAC</t>
  </si>
  <si>
    <t>MAR</t>
  </si>
  <si>
    <t>MCO</t>
  </si>
  <si>
    <t>MDA</t>
  </si>
  <si>
    <t>MDG</t>
  </si>
  <si>
    <t>MDV</t>
  </si>
  <si>
    <t>MEX</t>
  </si>
  <si>
    <t>MHL</t>
  </si>
  <si>
    <t>MKD</t>
  </si>
  <si>
    <t>MLI</t>
  </si>
  <si>
    <t>MLT</t>
  </si>
  <si>
    <t>MMR</t>
  </si>
  <si>
    <t>MNG</t>
  </si>
  <si>
    <t>MNP</t>
  </si>
  <si>
    <t>MOZ</t>
  </si>
  <si>
    <t>MRT</t>
  </si>
  <si>
    <t>MSR</t>
  </si>
  <si>
    <t>MTQ</t>
  </si>
  <si>
    <t>MUS</t>
  </si>
  <si>
    <t>MWI</t>
  </si>
  <si>
    <t>MYS</t>
  </si>
  <si>
    <t>MYT</t>
  </si>
  <si>
    <t>NAM</t>
  </si>
  <si>
    <t>NCL</t>
  </si>
  <si>
    <t>NER</t>
  </si>
  <si>
    <t>NFK</t>
  </si>
  <si>
    <t>NGA</t>
  </si>
  <si>
    <t>NIC</t>
  </si>
  <si>
    <t>NIU</t>
  </si>
  <si>
    <t>NLD</t>
  </si>
  <si>
    <t>NOR</t>
  </si>
  <si>
    <t>NPL</t>
  </si>
  <si>
    <t>NRU</t>
  </si>
  <si>
    <t>NZL</t>
  </si>
  <si>
    <t>OMN</t>
  </si>
  <si>
    <t>PAK</t>
  </si>
  <si>
    <t>PAN</t>
  </si>
  <si>
    <t>PCN</t>
  </si>
  <si>
    <t>PER</t>
  </si>
  <si>
    <t>PHL</t>
  </si>
  <si>
    <t>PLW</t>
  </si>
  <si>
    <t>PNG</t>
  </si>
  <si>
    <t>POL</t>
  </si>
  <si>
    <t>PRI</t>
  </si>
  <si>
    <t>PRK</t>
  </si>
  <si>
    <t>PRT</t>
  </si>
  <si>
    <t>PRY</t>
  </si>
  <si>
    <t>PYF</t>
  </si>
  <si>
    <t>QAT</t>
  </si>
  <si>
    <t>REU</t>
  </si>
  <si>
    <t>ROM</t>
  </si>
  <si>
    <t>RUS</t>
  </si>
  <si>
    <t>RWA</t>
  </si>
  <si>
    <t>SAU</t>
  </si>
  <si>
    <t>SDN</t>
  </si>
  <si>
    <t>SEN</t>
  </si>
  <si>
    <t>SGP</t>
  </si>
  <si>
    <t>SGS</t>
  </si>
  <si>
    <t>SHN</t>
  </si>
  <si>
    <t>SJM</t>
  </si>
  <si>
    <t>SLB</t>
  </si>
  <si>
    <t>SLE</t>
  </si>
  <si>
    <t>SLV</t>
  </si>
  <si>
    <t>SMR</t>
  </si>
  <si>
    <t>SOM</t>
  </si>
  <si>
    <t>SPM</t>
  </si>
  <si>
    <t>STP</t>
  </si>
  <si>
    <t>SUR</t>
  </si>
  <si>
    <t>SVK</t>
  </si>
  <si>
    <t>SVN</t>
  </si>
  <si>
    <t>SWE</t>
  </si>
  <si>
    <t>SWZ</t>
  </si>
  <si>
    <t>SYC</t>
  </si>
  <si>
    <t>SYR</t>
  </si>
  <si>
    <t>TCA</t>
  </si>
  <si>
    <t>TCD</t>
  </si>
  <si>
    <t>TGO</t>
  </si>
  <si>
    <t>THA</t>
  </si>
  <si>
    <t>TJK</t>
  </si>
  <si>
    <t>TKL</t>
  </si>
  <si>
    <t>TKM</t>
  </si>
  <si>
    <t>TMP</t>
  </si>
  <si>
    <t>TON</t>
  </si>
  <si>
    <t>TTO</t>
  </si>
  <si>
    <t>TUN</t>
  </si>
  <si>
    <t>TUR</t>
  </si>
  <si>
    <t>TUV</t>
  </si>
  <si>
    <t>TWN</t>
  </si>
  <si>
    <t>TZA</t>
  </si>
  <si>
    <t>UGA</t>
  </si>
  <si>
    <t>UKR</t>
  </si>
  <si>
    <t>UMI</t>
  </si>
  <si>
    <t>URY</t>
  </si>
  <si>
    <t>USA</t>
  </si>
  <si>
    <t>UZB</t>
  </si>
  <si>
    <t>VAT</t>
  </si>
  <si>
    <t>VCT</t>
  </si>
  <si>
    <t>VEN</t>
  </si>
  <si>
    <t>Campos obrigatórios estão marcados com um asterisco (*). As informações coletadas neste modelo devem ser atualizadas anualmente. Quaisquer alterações no ciclo anual devem ser fornecidas aos seus clientes.</t>
  </si>
  <si>
    <t>公司名称（*）：</t>
  </si>
  <si>
    <t>Nom de l'entreprise (*):</t>
  </si>
  <si>
    <t>Nome da Organização (*):</t>
  </si>
  <si>
    <t>Firmenname (*):</t>
  </si>
  <si>
    <t>申报范围（*）：</t>
  </si>
  <si>
    <t>申告範囲(*)：</t>
  </si>
  <si>
    <t>Périmètre de la déclaration (*):</t>
  </si>
  <si>
    <t>Declaração de Escopo (*):</t>
  </si>
  <si>
    <t>Erklärungsbereich (*):</t>
  </si>
  <si>
    <t>公司独特的识别：</t>
  </si>
  <si>
    <t>Código de Indentificação da Empresa (CNPJ):</t>
  </si>
  <si>
    <t>地址：</t>
  </si>
  <si>
    <t>Adresse:</t>
  </si>
  <si>
    <t>公司授权代表人名字（*）：</t>
  </si>
  <si>
    <t>会社代表者名(*)：</t>
  </si>
  <si>
    <t>담당자 (*):</t>
  </si>
  <si>
    <t xml:space="preserve">Nome de Representante Autorizado (*): </t>
  </si>
  <si>
    <t>Name des bevollmächtigten Firmenvertreters (*):</t>
  </si>
  <si>
    <t>授权代表人职称：</t>
  </si>
  <si>
    <t>Cargo do Representante:</t>
  </si>
  <si>
    <t>Titel des Firmenvertreters:</t>
  </si>
  <si>
    <t>授权代表人电子邮件（*）：</t>
  </si>
  <si>
    <t>Email do representante (*):</t>
  </si>
  <si>
    <t>Email des Firmenvertreters (*):</t>
  </si>
  <si>
    <t>授权代表人电话：</t>
  </si>
  <si>
    <t>Telefone de Contato do Representante:</t>
  </si>
  <si>
    <t>Telefonnummer des Firmenvertreters:</t>
  </si>
  <si>
    <t>完成日期（*）：</t>
  </si>
  <si>
    <t>Data de Finalização (*):</t>
  </si>
  <si>
    <t xml:space="preserve">基于以上所述的申报范围,回答下列的问题1-6。 </t>
  </si>
  <si>
    <t>上記の申告範囲にもとづいて、以下の1～6の質問にお答えください</t>
  </si>
  <si>
    <t>위에 명시한 선언범위를 바탕으로 다음 1~6번 질문에 답하시오.</t>
  </si>
  <si>
    <r>
      <t xml:space="preserve">Répondre aux questions suivantes 1 </t>
    </r>
    <r>
      <rPr>
        <sz val="10"/>
        <color indexed="8"/>
        <rFont val="Calibri"/>
        <family val="2"/>
      </rPr>
      <t>à</t>
    </r>
    <r>
      <rPr>
        <sz val="10"/>
        <rFont val="Verdana"/>
        <family val="2"/>
      </rPr>
      <t xml:space="preserve"> 6 en fonction du périmètre de la déclaration indiqué ci-dessus</t>
    </r>
  </si>
  <si>
    <t>Responda às seguintes perguntas de 1 - 6 com base na declaração de escopo indicada acima.</t>
  </si>
  <si>
    <r>
      <t xml:space="preserve">1) L'un des métaux suivants est-il necessaire au fonctionnement ou </t>
    </r>
    <r>
      <rPr>
        <sz val="10"/>
        <color indexed="8"/>
        <rFont val="Calibri"/>
        <family val="2"/>
      </rPr>
      <t>à</t>
    </r>
    <r>
      <rPr>
        <sz val="10"/>
        <rFont val="Verdana"/>
        <family val="2"/>
      </rPr>
      <t xml:space="preserve"> la fabrication de produits que votre entreprise manufacure ou dont elle sous-traite la fabrication? Si Non pour tous les métaux, vous en avez terminé avec cette etude (*)</t>
    </r>
  </si>
  <si>
    <t>1) Algum dos seguintes metais são necessários para a funcionalidade ou a produção dos produtos de sua organização ou das empresa(s) que fabrica(m) ou contrato(s) para a fabricação? Se "não" for a resposta para todos os metais, esta concluída esta pesquisa. (*)</t>
  </si>
  <si>
    <t>2) 下列金属（对贵司产品的功能或生产有必要作用）是否来自刚果民主共和国或其相邻的国家？(*)</t>
  </si>
  <si>
    <t>2) 1)의 질문에서 답한 금속 중 콩고민주공화국이나 인접 국가가 원산지인 금속이 있습니까? (*)</t>
  </si>
  <si>
    <t>2) Qual (is) dos seguintes metais (é (ou são) necessário(s) para a funcionalidade ou a produção de sua empresa) e são oriundos da RDC ou um país adjacente? (*)</t>
  </si>
  <si>
    <t>3) 下列金属（对贵司产品的功能或生产有必要作用）是否来自回收或报废材料再造商？(*)</t>
  </si>
  <si>
    <t>3) 1)의 질문에서 답한 금속 중 재활용 이나 스크랩된 금속을 판매하는 업체로부터 구매한 것이 있습니까?(*)</t>
  </si>
  <si>
    <t>2) Qual (is) dos seguintes metais é (ou são) necessário(s) para a funcionalidade ou a produção de sua empresa) e são oriundos de fornecedores de reciclagem ou de sucata? (*)</t>
  </si>
  <si>
    <t>4) 您是否已经从您所有的供应商收到完成的矿产冲突模板？(*)</t>
  </si>
  <si>
    <t>４）全サプライヤーから記入済みの紛争鉱物報告テンプレートを受け取っていますか？(*)</t>
  </si>
  <si>
    <r>
      <t>4) Avez-vous re</t>
    </r>
    <r>
      <rPr>
        <sz val="10"/>
        <color indexed="8"/>
        <rFont val="Calibri"/>
        <family val="2"/>
      </rPr>
      <t>ç</t>
    </r>
    <r>
      <rPr>
        <sz val="10"/>
        <rFont val="Verdana"/>
        <family val="2"/>
      </rPr>
      <t>u des formulaires de rapport sur les minerais de conflit complétés de la part de tous vos fournisseurs ? (*)</t>
    </r>
  </si>
  <si>
    <t>4) Você já recebeu Relatórios completos acerca dos Minerais Conflito de todos os seus fornecedores? (*)</t>
  </si>
  <si>
    <t>５）御社及び御社のサプライヤーが、上記の申告範囲に含まれる製品を供給するために使用する以下の各金属について、その供給元である製錬業者をすべて特定しましたか？(*)</t>
  </si>
  <si>
    <t>5)  각 광물에 대해 귀사와 귀사의 협력사는 위에 명시한 선언범위 제품에 사용되는 금속을 공급하는 모든 제련소를 파악하고 있습니까? (*)</t>
  </si>
  <si>
    <r>
      <t>5) Pour chacun des métaux suivants, avez-vous identifié toutes les fonderies que votre entreprise ou vos fournisseurs utilisent afin de se fournir les produits inclus dans le périm</t>
    </r>
    <r>
      <rPr>
        <sz val="10"/>
        <color indexed="8"/>
        <rFont val="Calibri"/>
        <family val="2"/>
      </rPr>
      <t>è</t>
    </r>
    <r>
      <rPr>
        <sz val="10"/>
        <rFont val="Verdana"/>
        <family val="2"/>
      </rPr>
      <t>tre de la déclaration spécifié ci-dessus ?  (*)</t>
    </r>
  </si>
  <si>
    <t>5) Para cada um dos seguintes metais, você já identificou todas as fundições que sua empresa e/ou seus fornecedores usam para fornecer os produtos incluídos no escopo declaração mencionada acima? (*)</t>
  </si>
  <si>
    <t>6）所有贵公司和其供应商所使用的冶炼厂是否已被验证为符合无矿产冲突冶炼厂计划的标准，并且被列在符合冶炼厂名单当中？ (*)</t>
  </si>
  <si>
    <r>
      <t>6) Toutes les fonderies utilisées par votre entreprise et vos fournisseurs ont-elles été validées comme étant en r</t>
    </r>
    <r>
      <rPr>
        <sz val="10"/>
        <color indexed="8"/>
        <rFont val="Calibri"/>
        <family val="2"/>
      </rPr>
      <t>è</t>
    </r>
    <r>
      <rPr>
        <sz val="10"/>
        <rFont val="Verdana"/>
        <family val="2"/>
      </rPr>
      <t>gle avec le Programme Conflict-Free Smelter et incluses dans la liste des des fonderies en règle pour les métaux suivants ? (*)</t>
    </r>
  </si>
  <si>
    <t>6)Todas as fundição (ões) utilizada (as) por sua empresa e por seu(s) fornecedores foi validada(s) como compatível, em conformidade com o Progrma de Fundições Livres de Conflitos (FLC) e listada(s)na Lista de Fundição(ões) em Conformidade para os metais mencionados? (*)</t>
  </si>
  <si>
    <t>A. 귀사는 분쟁기여광물 사용 금지를 위한 구매 관련 정책이 있습니까? (*)</t>
  </si>
  <si>
    <t>A. Avez-vous une politique en place incluant l'approvisionnement Sans Conflit en provenance de la RDC ? (*)</t>
  </si>
  <si>
    <t>A. Há uma política implementada, que inclui fornecedores livre de Conflitos da RDC? (*)</t>
  </si>
  <si>
    <t>B. 관련 정책을 홈페이지에서 확인할 수 있습니까?  (*)</t>
  </si>
  <si>
    <t>B. Cette politique est-elle publiquement disponible sur le site Internet de votre entreprise ? (*)</t>
  </si>
  <si>
    <t>B. Esta Política está disponível no site de sua organização? (*)</t>
  </si>
  <si>
    <t>C. Exigez-vous que vous fournisseurs directs soient certifiés RDC Sans Conflit ? (*)</t>
  </si>
  <si>
    <t>C. Sua organização requer de seus fornecedores diretos que os mesmos estejam em conformidade com RDC Livre de Conflitos? (*)</t>
  </si>
  <si>
    <t>D. Exigez-vous de vos fournisseurs directs qu'ils s'approvisionnent auprès de fonderies étant en règle avec le protocole CFS en utilisant la liste des fonderies du programme CFS (CFS Compliant Smelter List) ? (*)</t>
  </si>
  <si>
    <t>E.コンフリクトフリーな鉱物調達のためのデューデリジェンス対策を実施していますか？(*)</t>
  </si>
  <si>
    <t>E. Avez-vous mis en place des mesures de due diligence concernant l'approvisionnement Sans Conflit ? (*)</t>
  </si>
  <si>
    <r>
      <t xml:space="preserve">E. Sua Organização implementou medidas  </t>
    </r>
    <r>
      <rPr>
        <i/>
        <sz val="10"/>
        <color indexed="8"/>
        <rFont val="Arial"/>
        <family val="2"/>
      </rPr>
      <t>due diligence</t>
    </r>
    <r>
      <rPr>
        <sz val="10"/>
        <rFont val="Verdana"/>
        <family val="2"/>
      </rPr>
      <t xml:space="preserve"> para fornecedores Livres de Conflitos? (*)</t>
    </r>
  </si>
  <si>
    <t>F.この紛争鉱物報告テンプレートに記入することを一次サプライヤーに要請していますか？(*)</t>
  </si>
  <si>
    <t>F. Demandez-vous à vos fournisseurs de remplir ce formulaire de rapport sur les minerais de conflit ? (*)</t>
  </si>
  <si>
    <t>F. Você solicita aos seus fornecedores que preencham este Relatório acerca de Minerais de Conflito? (*)</t>
  </si>
  <si>
    <t>G.調達元の製錬業者名を明らかにするようサプライヤーに要請していますか？(*)</t>
  </si>
  <si>
    <t>G. 귀사의 협력사에게 제련소명을 제출하도록 요구하고 있습니까? (*)</t>
  </si>
  <si>
    <r>
      <t xml:space="preserve">G. Demandez-vous les noms des fonderies </t>
    </r>
    <r>
      <rPr>
        <sz val="10"/>
        <rFont val="Verdana"/>
        <family val="2"/>
      </rPr>
      <t>à vos fournisseurs ? (*)</t>
    </r>
  </si>
  <si>
    <t xml:space="preserve">G. Sua organização solicita de seus fornecedores os nomes das fundições? (*) </t>
  </si>
  <si>
    <t>H.サプライヤーからのデューデリジェンス情報を検証していますか？(*)</t>
  </si>
  <si>
    <t>H. Vérifiez-vous les informations de due diligence reçues de la part de vos fournisseurs ? (*)</t>
  </si>
  <si>
    <r>
      <t xml:space="preserve">H. Sua organização verifica a informação de </t>
    </r>
    <r>
      <rPr>
        <i/>
        <sz val="10"/>
        <color indexed="8"/>
        <rFont val="Arial"/>
        <family val="2"/>
      </rPr>
      <t>due diligence</t>
    </r>
    <r>
      <rPr>
        <sz val="10"/>
        <rFont val="Verdana"/>
        <family val="2"/>
      </rPr>
      <t xml:space="preserve"> recebida de seus fornecedores? (*)</t>
    </r>
  </si>
  <si>
    <t>I.検証プロセスには是正措置管理が含まれていますか？(*)</t>
  </si>
  <si>
    <t>I. 귀사의 광물질 정보 확인 프로세스는 개선 조치 시스템을 포함하고 있습니까? (*)</t>
  </si>
  <si>
    <t>I. Votre processus de vérification inclut-il la gestion des actions correctives ? (*)</t>
  </si>
  <si>
    <t>I. O seu processo de verificação inclui a gestão de ações corretivas? (*)</t>
  </si>
  <si>
    <t>VGB</t>
  </si>
  <si>
    <t>VIR</t>
  </si>
  <si>
    <t>VNM</t>
  </si>
  <si>
    <t>VUT</t>
  </si>
  <si>
    <t>WLF</t>
  </si>
  <si>
    <t>WSM</t>
  </si>
  <si>
    <t>YEM</t>
  </si>
  <si>
    <t>YUG</t>
  </si>
  <si>
    <t>ZAF</t>
  </si>
  <si>
    <t>ZAR</t>
  </si>
  <si>
    <t>ZMB</t>
  </si>
  <si>
    <t>ZWE</t>
  </si>
  <si>
    <t>full name</t>
  </si>
  <si>
    <t>ARUBA</t>
  </si>
  <si>
    <t>ANGOLA</t>
  </si>
  <si>
    <t>ANGUILLA</t>
  </si>
  <si>
    <t>ALBANIA</t>
  </si>
  <si>
    <t>ANDORRA</t>
  </si>
  <si>
    <t>NETHERLANDS ANTILLES</t>
  </si>
  <si>
    <t>UNITED ARAB EMIRATES</t>
  </si>
  <si>
    <t>ARGENTINA</t>
  </si>
  <si>
    <t>ARMENIA</t>
  </si>
  <si>
    <t>AMERICAN SAMOA</t>
  </si>
  <si>
    <t>ANTARCTICA</t>
  </si>
  <si>
    <t>FRENCH SOUTHERN TERRITORIES</t>
  </si>
  <si>
    <t>ANTIGUA AND BARBUDA</t>
  </si>
  <si>
    <t>AUSTRALIA</t>
  </si>
  <si>
    <t>AUSTRIA</t>
  </si>
  <si>
    <t>AZERBAIJAN</t>
  </si>
  <si>
    <t>BURUNDI</t>
  </si>
  <si>
    <t>BELGIUM</t>
  </si>
  <si>
    <t>BENIN</t>
  </si>
  <si>
    <t>BURKINA FASO</t>
  </si>
  <si>
    <t>BANGLADESH</t>
  </si>
  <si>
    <t>BULGARIA</t>
  </si>
  <si>
    <t>BAHRAIN</t>
  </si>
  <si>
    <t>BAHAMAS</t>
  </si>
  <si>
    <t>BOSNIA AND HERZEGOVINA</t>
  </si>
  <si>
    <t>BELARUS</t>
  </si>
  <si>
    <t>BELIZE</t>
  </si>
  <si>
    <t>BERMUDA</t>
  </si>
  <si>
    <t>BOLIVIA</t>
  </si>
  <si>
    <t>BRAZIL</t>
  </si>
  <si>
    <t>BARBADOS</t>
  </si>
  <si>
    <t>BRUNEI DARUSSALAM</t>
  </si>
  <si>
    <t>BHUTAN</t>
  </si>
  <si>
    <t>BOUVET ISLAND</t>
  </si>
  <si>
    <t>BOTSWANA</t>
  </si>
  <si>
    <t>CENTRAL AFRICAN REPUBLIC</t>
  </si>
  <si>
    <t>CANADA</t>
  </si>
  <si>
    <t>COCOS (KEELING) ISLANDS</t>
  </si>
  <si>
    <t>SWITZERLAND</t>
  </si>
  <si>
    <t>CHILE</t>
  </si>
  <si>
    <t>CHINA</t>
  </si>
  <si>
    <t>COTE D'IVOIRE</t>
  </si>
  <si>
    <t>CAMEROON</t>
  </si>
  <si>
    <t>CONGO</t>
  </si>
  <si>
    <t>COOK ISLANDS</t>
  </si>
  <si>
    <t>COLOMBIA</t>
  </si>
  <si>
    <t>COMOROS</t>
  </si>
  <si>
    <t>CAPE VERDE</t>
  </si>
  <si>
    <t>COSTA RICA</t>
  </si>
  <si>
    <t>CUBA</t>
  </si>
  <si>
    <t>CHRISTMAS ISLAND</t>
  </si>
  <si>
    <t>CAYMAN ISLANDS</t>
  </si>
  <si>
    <t>CYPRUS</t>
  </si>
  <si>
    <t>CZECH REPUBLIC</t>
  </si>
  <si>
    <t>GERMANY</t>
  </si>
  <si>
    <t>DJIBOUTI</t>
  </si>
  <si>
    <t>DOMINICA</t>
  </si>
  <si>
    <t>DENMARK</t>
  </si>
  <si>
    <t>DOMINICAN REPUBLIC</t>
  </si>
  <si>
    <t>ALGERIA</t>
  </si>
  <si>
    <t>ECUADOR</t>
  </si>
  <si>
    <t>EGYPT</t>
  </si>
  <si>
    <t>ERITREA</t>
  </si>
  <si>
    <t>WESTERN SAHARA</t>
  </si>
  <si>
    <t>SPAIN</t>
  </si>
  <si>
    <t>ESTONIA</t>
  </si>
  <si>
    <t>ETHIOPIA</t>
  </si>
  <si>
    <t>FINLAND</t>
  </si>
  <si>
    <t>FIJI</t>
  </si>
  <si>
    <t>FALKLAND ISLANDS (MALVINAS)</t>
  </si>
  <si>
    <t>FRANCE</t>
  </si>
  <si>
    <t>FAROE ISLANDS</t>
  </si>
  <si>
    <t>MICRONESIA, FEDERATED STATES OF</t>
  </si>
  <si>
    <t>FRANCE, METROPOLITAN</t>
  </si>
  <si>
    <t>GABON</t>
  </si>
  <si>
    <t>UNITED KINGDOM</t>
  </si>
  <si>
    <t>GEORGIA</t>
  </si>
  <si>
    <t>GHANA</t>
  </si>
  <si>
    <t>GIBRALTAR</t>
  </si>
  <si>
    <t>GUINEA</t>
  </si>
  <si>
    <t>GUADELOUPE</t>
  </si>
  <si>
    <t>GAMBIA</t>
  </si>
  <si>
    <t>GUINEA-BISSAU</t>
  </si>
  <si>
    <t>EQUATORIAL GUINEA</t>
  </si>
  <si>
    <t>GREECE</t>
  </si>
  <si>
    <t>GRENADA</t>
  </si>
  <si>
    <t>GREENLAND</t>
  </si>
  <si>
    <t>GUATEMALA</t>
  </si>
  <si>
    <t>FRENCH GUIANA</t>
  </si>
  <si>
    <t>GUAM</t>
  </si>
  <si>
    <t>GUYANA</t>
  </si>
  <si>
    <t>HONG KONG</t>
  </si>
  <si>
    <t>HEARD AND MC DONALD ISLANDS</t>
  </si>
  <si>
    <t>HONDURAS</t>
  </si>
  <si>
    <t>CROATIA (local name: Hrvatska)</t>
  </si>
  <si>
    <t>HAITI</t>
  </si>
  <si>
    <t>HUNGARY</t>
  </si>
  <si>
    <t>INDONESIA</t>
  </si>
  <si>
    <t>INDIA</t>
  </si>
  <si>
    <t>BRITISH INDIAN OCEAN TERRITORY</t>
  </si>
  <si>
    <t>IRELAND</t>
  </si>
  <si>
    <t>IRAN (ISLAMIC REPUBLIC OF)</t>
  </si>
  <si>
    <t>IRAQ</t>
  </si>
  <si>
    <t>ICELAND</t>
  </si>
  <si>
    <t>ISRAEL</t>
  </si>
  <si>
    <t>ITALY</t>
  </si>
  <si>
    <t>JAMAICA</t>
  </si>
  <si>
    <t>JORDAN</t>
  </si>
  <si>
    <t>JAPAN</t>
  </si>
  <si>
    <t>KAZAKHSTAN</t>
  </si>
  <si>
    <t>KENYA</t>
  </si>
  <si>
    <t>KYRGYZSTAN</t>
  </si>
  <si>
    <t>CAMBODIA</t>
  </si>
  <si>
    <t>KIRIBATI</t>
  </si>
  <si>
    <t>SAINT KITTS AND NEVIS</t>
  </si>
  <si>
    <t>KOREA, REPUBLIC OF</t>
  </si>
  <si>
    <t>KUWAIT</t>
  </si>
  <si>
    <t>LAOS PEOPLE'S DEMOCRATIC REPUBLIC</t>
  </si>
  <si>
    <t>LEBANON</t>
  </si>
  <si>
    <t>LIBERIA</t>
  </si>
  <si>
    <t>LIBYAN ARAB JAMAHIRIYA</t>
  </si>
  <si>
    <t>SAINT LUCIA</t>
  </si>
  <si>
    <t>LIECHTENSTEIN</t>
  </si>
  <si>
    <t>SRI LANKA</t>
  </si>
  <si>
    <t>LESOTHO</t>
  </si>
  <si>
    <t>LITHUANIA</t>
  </si>
  <si>
    <t>LUXEMBOURG</t>
  </si>
  <si>
    <t>LATVIA</t>
  </si>
  <si>
    <t>MACAU</t>
  </si>
  <si>
    <t>MOROCCO</t>
  </si>
  <si>
    <t>MONACO</t>
  </si>
  <si>
    <t>MOLDOVA, REPUBLIC OF</t>
  </si>
  <si>
    <t>MADAGASCAR</t>
  </si>
  <si>
    <t>MALDIVES</t>
  </si>
  <si>
    <t>MEXICO</t>
  </si>
  <si>
    <t>MARSHALL ISLANDS</t>
  </si>
  <si>
    <t>MACEDONIA, THE FORMER YUGOSLAV REPUBLIC OF</t>
  </si>
  <si>
    <t>MALI</t>
  </si>
  <si>
    <t>MALTA</t>
  </si>
  <si>
    <t>MYANMAR</t>
  </si>
  <si>
    <t>MONGOLIA</t>
  </si>
  <si>
    <t>NORTHERN MARIANA ISLANDS</t>
  </si>
  <si>
    <t>MOZAMBIQUE</t>
  </si>
  <si>
    <t>MAURITANIA</t>
  </si>
  <si>
    <t>MONTSERRAT</t>
  </si>
  <si>
    <t>MARTINIQUE</t>
  </si>
  <si>
    <t>MAURITIUS</t>
  </si>
  <si>
    <t>MALAWI</t>
  </si>
  <si>
    <t>MALAYSIA</t>
  </si>
  <si>
    <t>MAYOTTE</t>
  </si>
  <si>
    <t>NAMIBIA</t>
  </si>
  <si>
    <t>NEW CALEDONIA</t>
  </si>
  <si>
    <t>NIGER</t>
  </si>
  <si>
    <t>NORFOLK ISLAND</t>
  </si>
  <si>
    <t>NIGERIA</t>
  </si>
  <si>
    <t>NICARAGUA</t>
  </si>
  <si>
    <t>NIUE</t>
  </si>
  <si>
    <t>NETHERLANDS</t>
  </si>
  <si>
    <t>NORWAY</t>
  </si>
  <si>
    <t>NEPAL</t>
  </si>
  <si>
    <t>NAURU</t>
  </si>
  <si>
    <t>NEW ZEALAND</t>
  </si>
  <si>
    <t>OMAN</t>
  </si>
  <si>
    <t>PAKISTAN</t>
  </si>
  <si>
    <t>PANAMA</t>
  </si>
  <si>
    <t>PITCAIRN</t>
  </si>
  <si>
    <t>PERU</t>
  </si>
  <si>
    <t>PHILIPPINES</t>
  </si>
  <si>
    <t>PALAU</t>
  </si>
  <si>
    <t>PAPUA NEW GUINEA</t>
  </si>
  <si>
    <t>POLAND</t>
  </si>
  <si>
    <t>PUERTO RICO</t>
  </si>
  <si>
    <t>KOREA, DEMOCRATIC PEOPLE'S REPUBLIC OF</t>
  </si>
  <si>
    <t>PORTUGAL</t>
  </si>
  <si>
    <t>PARAGUAY</t>
  </si>
  <si>
    <t>FRENCH POLYNESIA</t>
  </si>
  <si>
    <t>QATAR</t>
  </si>
  <si>
    <t>REUNION</t>
  </si>
  <si>
    <t>ROMANIA</t>
  </si>
  <si>
    <t>RUSSIAN FEDERATION</t>
  </si>
  <si>
    <t>RWANDA</t>
  </si>
  <si>
    <t>SAUDI ARABIA</t>
  </si>
  <si>
    <t>SUDAN</t>
  </si>
  <si>
    <t>SENEGAL</t>
  </si>
  <si>
    <t>SINGAPORE</t>
  </si>
  <si>
    <t>SOUTH GEORGIA AND THE SOUTH SANDWICH ISLANDS</t>
  </si>
  <si>
    <t>ST. HELENA</t>
  </si>
  <si>
    <t>SVALBARD AND JAN MAYEN ISLANDS</t>
  </si>
  <si>
    <t>SOLOMON ISLANDS</t>
  </si>
  <si>
    <t>SIERRA LEONE</t>
  </si>
  <si>
    <t>EL SALVADOR</t>
  </si>
  <si>
    <t>SAN MARINO</t>
  </si>
  <si>
    <t>SOMALIA</t>
  </si>
  <si>
    <t>ST. PIERRE AND MIQUELON</t>
  </si>
  <si>
    <t>SAO TOME AND PRINCIPE</t>
  </si>
  <si>
    <t>SURINAME</t>
  </si>
  <si>
    <t>SLOVAKIA (Slovak Republic)</t>
  </si>
  <si>
    <t>SLOVENIA</t>
  </si>
  <si>
    <t>SWEDEN</t>
  </si>
  <si>
    <t>SWAZILAND</t>
  </si>
  <si>
    <t>SEYCHELLES</t>
  </si>
  <si>
    <t>SYRIAN ARAB REPUBLIC</t>
  </si>
  <si>
    <t>TURKS AND CAICOS ISLANDS</t>
  </si>
  <si>
    <t>CHAD</t>
  </si>
  <si>
    <t>TOGO</t>
  </si>
  <si>
    <t>THAILAND</t>
  </si>
  <si>
    <t>TAJIKISTAN</t>
  </si>
  <si>
    <t>TOKELAU</t>
  </si>
  <si>
    <t>TURKMENISTAN</t>
  </si>
  <si>
    <t>EAST TIMOR</t>
  </si>
  <si>
    <t>TONGA</t>
  </si>
  <si>
    <t>TRINIDAD AND TOBAGO</t>
  </si>
  <si>
    <t>TUNISIA</t>
  </si>
  <si>
    <t>TURKEY</t>
  </si>
  <si>
    <t>TUVALU</t>
  </si>
  <si>
    <t>TAIWAN</t>
  </si>
  <si>
    <t>TANZANIA, UNITED REPUBLIC OF</t>
  </si>
  <si>
    <t>UGANDA</t>
  </si>
  <si>
    <t>UKRAINE</t>
  </si>
  <si>
    <t>UNITED STATES MINOR OUTLYING ISLANDS</t>
  </si>
  <si>
    <t>URUGUAY</t>
  </si>
  <si>
    <t>UNITED STATES</t>
  </si>
  <si>
    <t>UZBEKISTAN</t>
  </si>
  <si>
    <t>VATICAN CITY STATE (HOLY SEE)</t>
  </si>
  <si>
    <t>SAINT VINCENT AND THE GRENADINES</t>
  </si>
  <si>
    <t>VENEZUELA</t>
  </si>
  <si>
    <t>VIRGIN ISLANDS (BRITISH)</t>
  </si>
  <si>
    <t>VIRGIN ISLANDS (U.S.)</t>
  </si>
  <si>
    <t>VIET NAM</t>
  </si>
  <si>
    <t>VANUATU</t>
  </si>
  <si>
    <t>WALLIS AND FUTUNA ISLANDS</t>
  </si>
  <si>
    <t>SAMOA</t>
  </si>
  <si>
    <t>YEMEN</t>
  </si>
  <si>
    <t>YUGOSLAVIA</t>
  </si>
  <si>
    <t>SOUTH AFRICA</t>
  </si>
  <si>
    <t>ZAIRE</t>
  </si>
  <si>
    <t>ZAMBIA</t>
  </si>
  <si>
    <t>ZIMBABWE</t>
  </si>
  <si>
    <t>Declaration Scope (*):</t>
  </si>
  <si>
    <t>This column contains formulas and should be hidden</t>
  </si>
  <si>
    <t>Click here to return to Declaration tab</t>
  </si>
  <si>
    <t>Smelter Facility Location: State / Province</t>
  </si>
  <si>
    <t>Authorized Company Representative Name (*):</t>
  </si>
  <si>
    <t>A. Company Level</t>
  </si>
  <si>
    <t xml:space="preserve">
</t>
  </si>
  <si>
    <t>G. Do you request smelter names from your suppliers? (*)</t>
  </si>
  <si>
    <t>I. Does your verification process include corrective action management? (*)</t>
  </si>
  <si>
    <t>J. Are you subject to the SEC Conflict Minerals disclosure requirement rule? (*)</t>
  </si>
  <si>
    <t>Duoloshan</t>
  </si>
  <si>
    <t>Gannon &amp; Scott</t>
  </si>
  <si>
    <t>HC Starck</t>
  </si>
  <si>
    <t>Tantalite Resources</t>
  </si>
  <si>
    <t>Ulba</t>
  </si>
  <si>
    <t>China Minmetals  Corp.</t>
  </si>
  <si>
    <t>Ganzhou Huaxing Tungsten</t>
  </si>
  <si>
    <t>Ganzhou Nonferrous Metals Smelting Co Ltd.</t>
  </si>
  <si>
    <t>HC Starck GmbH</t>
  </si>
  <si>
    <t>Sichuan Metals &amp; Materials Imp &amp; Exp Co</t>
  </si>
  <si>
    <t>Wolfram Bergbau und Hütten AG</t>
  </si>
  <si>
    <t>Wolfram Company CJSC</t>
  </si>
  <si>
    <t>Chongyi Zhangyuan Tungsten Co Ltd</t>
  </si>
  <si>
    <t>CV JusTindo</t>
  </si>
  <si>
    <t>Jiangxi Nanshan</t>
  </si>
  <si>
    <t>Mitsubishi Material</t>
  </si>
  <si>
    <t>Novosibirsk</t>
  </si>
  <si>
    <t xml:space="preserve">PT Bangka Kudai Tin </t>
  </si>
  <si>
    <t xml:space="preserve">PT Bangka Putra Karya </t>
  </si>
  <si>
    <t xml:space="preserve">PT Bangka Timah Utama Sejahtera </t>
  </si>
  <si>
    <t xml:space="preserve">PT Belitung Industri Sejahtera </t>
  </si>
  <si>
    <t xml:space="preserve">PT BilliTin Makmur Lestari </t>
  </si>
  <si>
    <t xml:space="preserve">PT Bukit Timah </t>
  </si>
  <si>
    <t xml:space="preserve">PT Eunindo Usaha Mandiri </t>
  </si>
  <si>
    <t>PT Fang Di MulTindo</t>
  </si>
  <si>
    <t xml:space="preserve">PT HP Metals Indonesia </t>
  </si>
  <si>
    <t xml:space="preserve">PT Koba Tin </t>
  </si>
  <si>
    <t xml:space="preserve">PT Mitra Stania Prima </t>
  </si>
  <si>
    <t xml:space="preserve">PT Refined Banka Tin </t>
  </si>
  <si>
    <t xml:space="preserve">PT Sariwiguna Binasentosa </t>
  </si>
  <si>
    <t xml:space="preserve">PT Stanindo Inti Perkasa                        </t>
  </si>
  <si>
    <t xml:space="preserve">PT Sumber Jaya Indah </t>
  </si>
  <si>
    <t xml:space="preserve">PT Timah Nusantara </t>
  </si>
  <si>
    <t xml:space="preserve">PT Tinindo Inter Nusa </t>
  </si>
  <si>
    <t xml:space="preserve">PT Yinchendo Mining Industry </t>
  </si>
  <si>
    <t>Allgemeine Gold- &amp; Silberscheideanstalt</t>
  </si>
  <si>
    <t xml:space="preserve">Almalyk Mining and Metallurgical Complex (AMMC) </t>
  </si>
  <si>
    <t>Argor Heraeus</t>
  </si>
  <si>
    <t>Aurubis</t>
  </si>
  <si>
    <t>Bangko Sentral ng Pilipinas (Central Bank of the Philippines)</t>
  </si>
  <si>
    <t>Caridad</t>
  </si>
  <si>
    <t>Central Bank of the DPR of Korea</t>
  </si>
  <si>
    <t>Codelco</t>
  </si>
  <si>
    <t>Dowa</t>
  </si>
  <si>
    <t>FSE Novosibirsk Refinery</t>
  </si>
  <si>
    <t>Japan Mint</t>
  </si>
  <si>
    <t>JSC Ekaterinburg Non-Ferrous Metal Processing Plant</t>
  </si>
  <si>
    <t>JSC Uralectromed</t>
  </si>
  <si>
    <t>Kazzinc Ltd</t>
  </si>
  <si>
    <t xml:space="preserve">L' azurde Company For Jewelry </t>
  </si>
  <si>
    <t>LS Nikko</t>
  </si>
  <si>
    <t>Materion</t>
  </si>
  <si>
    <t>Mistubishi Materials Corporation</t>
  </si>
  <si>
    <t>Moscow Special Alloys Processing Plant</t>
  </si>
  <si>
    <t>Navoi</t>
  </si>
  <si>
    <t>Ohio Precious Metals</t>
  </si>
  <si>
    <t>PAMP SA</t>
  </si>
  <si>
    <t>Perth Mint (Western Australia Mint)</t>
  </si>
  <si>
    <t>Prioksky Plant of Non-Ferrous Metals</t>
  </si>
  <si>
    <t>Rand Refinery Limited</t>
  </si>
  <si>
    <t>Royal Canadian Mint</t>
  </si>
  <si>
    <t>Schone Edelmetaal</t>
  </si>
  <si>
    <t>SEMPSA Joyeria Plateria SA</t>
  </si>
  <si>
    <t>SOE Shyolkovsky Factory of Secondary Precious Metals</t>
  </si>
  <si>
    <t>Solar Applied Materials Technology Corp.</t>
  </si>
  <si>
    <t>Sumitomo</t>
  </si>
  <si>
    <t>Tanaka</t>
  </si>
  <si>
    <t>Tokuriki Honten Co., Ltd</t>
  </si>
  <si>
    <t>Toyo Smelter &amp; Refinery</t>
  </si>
  <si>
    <t>Umicore SA</t>
  </si>
  <si>
    <t>VALCAMBI</t>
  </si>
  <si>
    <t>Xstrata</t>
  </si>
  <si>
    <t>D. Product Level</t>
  </si>
  <si>
    <t>Link to "CFS Compliant Smelter List"</t>
  </si>
  <si>
    <t>F. Do you request your suppliers to fill out this Conflict Minerals Reporting Template? (*)</t>
  </si>
  <si>
    <t>2) Do the following metals (necessary to the functionality or production of your company's products) originate from the DRC or an adjoining country? (*)</t>
  </si>
  <si>
    <t>２）以下の金属（御社の製品の機能性又は生産に必要なもの）はDRC又は隣接国を原産地としていますか？(*)</t>
  </si>
  <si>
    <t>3) Do the following metals (necessary to the functionality or production of your products) come from a recycler or scrap supplier? (*)</t>
  </si>
  <si>
    <t>３）以下の金属（御社の製品の機能性又は生産に必要なもの）をリサイクル業者又はスクラップサプライヤーから調達していますか？(*)</t>
  </si>
  <si>
    <t>Answer the following questions 1 - 6 based on the declaration scope indicated above</t>
  </si>
  <si>
    <t>4) Have you received completed Conflict Minerals Reporting Templates from all of your suppliers? (*)</t>
  </si>
  <si>
    <t>5) For each of the following metals, have you identified all of the smelters your company and its suppliers use to supply the products included within the declaration scope indicated above? (*)</t>
  </si>
  <si>
    <t>D. Do you require your direct suppliers to source from smelters validated as compliant to a CFS protocol using the CFS Compliant Smelter List? (*)</t>
  </si>
  <si>
    <t>E. Have you implemented due diligence measures for conflict-free sourcing? (*)</t>
  </si>
  <si>
    <t>H. Do you verify due diligence information received from your suppliers? (*)</t>
  </si>
  <si>
    <t>Name of Mine(s) or if recycled or scrap sourced, state recycled or scrap</t>
  </si>
  <si>
    <t>鉱山名を記入。再生材・スクラップを調達した場合はrecycled 又はscrapと記入</t>
  </si>
  <si>
    <t>광산 이름(재활용 또는 스크랩된 광물일 경우 "재활용" 또는 "스크랩" 이라고 명시하시오)</t>
  </si>
  <si>
    <t>Location (Country) of Mine(s) or if recycled or scrap sourced, state recycled or scrap</t>
  </si>
  <si>
    <t>鉱山の所在地（国）を記入。再生材又はスクラップを調達した場合はrecycled 又はscrapと記入</t>
  </si>
  <si>
    <t>광산 위치(국가)(재활용 또는 스크랩된 광물일 경우 "재활용" 또는 "스크랩" 이라고 명시하시오)</t>
  </si>
  <si>
    <t>TERMS AND CONDITIONS</t>
  </si>
  <si>
    <t>The Conflict-Free Smelter Program (“Program”) Compliant Smelter List (the "List") and Program templates and tools, including, without limitation, the Conflict Minerals Reporting Template  (collectively “Tools”), including, without limitation, all information provided therein, are provided for informational purposes only and are current as of the date set forth therein. Any inaccuracy or omission in the List or any Tool is not the responsibility of the Electronic Industry Citizenship Coalition, Incorporated, a Delaware non-stock corporation ("EICC"), or of the Global e-Sustainability Initiative, a Belgian international not-for-profit association ("GeSI"). Determination of whether and/or how to use all or any portion of the List or any Tool is to be made in the User’s sole and absolute discretion. Prior to using the List or any Tool, you should review it with your own legal counsel.  No part of the List or any Tool constitutes legal advice. Use of the List or any Tool is voluntary.</t>
  </si>
  <si>
    <t xml:space="preserve">Neither EICC nor GeSI makes any representations or warranties with respect to the List or any Tool. The List and Tools are provided on an "AS IS" and on an "AS AVAILABLE" basis. EICC and GeSI hereby disclaim all warranties of any nature, express, implied or otherwise, or arising from trade or custom, including, without limitation, any implied warranties of merchantability, non-infringement, quality, title, fitness for a particular purpose, completeness or accuracy. </t>
  </si>
  <si>
    <t xml:space="preserve">To the fullest extent permitted by applicable laws, EICC and GeSI renounce any liability for any losses, expenses or damages of any nature, including, without limitation, special, incidental, punitive, direct, indirect or consequential damages or lost income or profits, resulting from or arising out of the User’s use of the List or any Tool, whether arising in tort, contract, statute, or otherwise, even if shown that they were advised of the possibility of such damages. </t>
  </si>
  <si>
    <t xml:space="preserve">In consideration for access and use of the List and/or any Tool, THE USER hereby agrees to and does (a) release and forever discharge EICC and GeSI, as well as their respective officers, directors, agents, employees, volunteers, representatives, contractors, successors, and assigns, from any and all claims, actions, losses, suits, damages, judgments, levies, and executions, which the User has ever had, has, or ever can, shall, or may have or claim to have against EICC and/or GeSI, as well as their respective officers, directors, agents, employees, volunteers, representatives, contractors, successors, and assigns, resulting from or arising out of the List or any Tool or use thereof, and (b) indemnify, defend and hold harmless EICC and GeSI, as well as their respective officers, directors, agents, employees, volunteers, representatives, contractors, successors, and assigns, from any and all claims, actions, losses, suits, damages, judgments, levies, and executions resulting from or arising out of the List or any Tool or use thereof. </t>
  </si>
  <si>
    <t>If any part of any provision of these Terms and Conditions shall be invalid or unenforceable under applicable law, said part shall be deemed ineffective to the extent of such invalidity or unenforceability only, without in any way affecting the remaining parts of said provision or the remaining provisions of these Terms and Conditions.</t>
  </si>
  <si>
    <t xml:space="preserve">By accessing and using the List or any Tool, and in consideration thereof, the User agrees to the foregoing. </t>
  </si>
  <si>
    <t>Link to Terms &amp; Conditions</t>
  </si>
  <si>
    <t>This EICC-GeSI Conflict Minerals Reporting Template (the Template) was created by the Electronic Industry Citizenship Coalition® (EICC®) and the Global e-Sustainability Initiative (GeSI) as a common means for the collection of sourcing information related to “Conflict Minerals”.  Companies in the electronics and all other industries may adopt this Template as an element of their due diligence program to verify the responsible sourcing of materials and to support compliance to new legislation*. This Template is consistent with EICC and GeSI’s related activities including the Conflict Free Smelter (CFS) Program**.</t>
  </si>
  <si>
    <t>1.  Insert your company's Legal Name.  Please do not use abbreviations</t>
  </si>
  <si>
    <t>2.  Select your company’s Declaration Scope. For Scope selections of “Division” or “Category of Products”, provide additional details describing company division or plant, or specific category of product(s) for which this Template is being completed in the “Description of Scope” field.  For Scope selection of Product(s) a link to the worksheet tab for Product List will be displayed.</t>
  </si>
  <si>
    <t>3.  Insert your company’s unique identifier number or code (DUNS number, VAT number, etc)</t>
  </si>
  <si>
    <t>4.  Insert your full company address (street, city, state, country, postal code)</t>
  </si>
  <si>
    <t>7.  Please enter the Date of Completion for this form using the format DD-MMM-YYYY</t>
  </si>
  <si>
    <t>8.  Save the file name as:  companyname-date.xls (date as YYYY-MM-DD)</t>
  </si>
  <si>
    <t>© 2011 Electronic Industry Citizenship Coalition, Incorporated and Global e-Sustainability Initiative. All rights reserved.</t>
  </si>
  <si>
    <t>6) Have all of the smelters used by your company and its suppliers been validated as compliant in accordance with the Conflict-Free Smelter (CFS) Program and listed on the Compliant Smelter List for the following metals? (*)</t>
  </si>
  <si>
    <t>The OECD Due Diligence Guidance for Responsible Supply Chains of Minerals from Conflict-affected and High-risk Areas (OECD Guidance) defines “Due Diligence” as “an on-going, proactive and reactive process through which companies can ensure that they respect human rights and do not contribute to conflict”.   Due diligence should be an integral part of your company’s overall conflict free sourcing strategy.   Questions A. thru J. are designed to assess your company’s conflict-free minerals sourcing due diligence activities. Responses to these questions shall represent the full scope of your company’s activities and shall not be limited to the ‘Declaration Scope’ selected in the company information section.</t>
  </si>
  <si>
    <r>
      <rPr>
        <b/>
        <sz val="12"/>
        <rFont val="Arial"/>
        <family val="2"/>
      </rPr>
      <t>B.</t>
    </r>
    <r>
      <rPr>
        <sz val="12"/>
        <rFont val="Arial"/>
        <family val="2"/>
      </rPr>
      <t xml:space="preserve">  Please answer “Yes” or “No” If “Yes”, provide the web link in the comments section.</t>
    </r>
  </si>
  <si>
    <r>
      <t xml:space="preserve">C.  </t>
    </r>
    <r>
      <rPr>
        <sz val="12"/>
        <rFont val="Arial"/>
        <family val="2"/>
      </rPr>
      <t>Please answer “Yes” or “No”.  Provide any comments if necessary.  “DRC conflict-free” is defined in the US Dodd-Frank Wall Street Reform and Consumer Protection Act as “products that do not contain conflict minerals that directly or indirectly finance or benefit armed groups in the Democratic Republic of the Congo or an adjoining country”.</t>
    </r>
  </si>
  <si>
    <r>
      <t xml:space="preserve">D.  </t>
    </r>
    <r>
      <rPr>
        <sz val="12"/>
        <rFont val="Arial"/>
        <family val="2"/>
      </rPr>
      <t>Please answer “Yes” or “No”.  The Conflict-Free Smelter (CFS) List is a list of mineral smelters and refiners who have been validated to be in compliance with the CFS program.  For the current list and more information about the program please go to www.conflictfreesmelter.org.  Provide any comments, if necessary.</t>
    </r>
  </si>
  <si>
    <r>
      <t xml:space="preserve">E.  </t>
    </r>
    <r>
      <rPr>
        <sz val="12"/>
        <rFont val="Arial"/>
        <family val="2"/>
      </rPr>
      <t>Please answer “Yes” or “No”.  Examples of due diligence measures may include: communicating and incorporating into contracts (where possible) your expectations to suppliers on conflict-free mineral supply chain; identifying and assessing risks in the supply chain; designing and implementing a strategy to respond to identified risks; verifying your direct supplier’s compliance to its DRC conflict-free policy, etc.  These due diligence measure examples are consistent with the guidelines included in the internationally recognized OECD Guidance.</t>
    </r>
  </si>
  <si>
    <r>
      <t xml:space="preserve">F. </t>
    </r>
    <r>
      <rPr>
        <sz val="12"/>
        <color indexed="8"/>
        <rFont val="Arial"/>
        <family val="2"/>
      </rPr>
      <t>Please answer “Yes” or “No”.  If “No”, please describe what you request your suppliers to complete (e.g., certificate of compliance, custom form, etc.).</t>
    </r>
  </si>
  <si>
    <r>
      <t xml:space="preserve">G.  </t>
    </r>
    <r>
      <rPr>
        <sz val="12"/>
        <rFont val="Arial"/>
        <family val="2"/>
      </rPr>
      <t>Please answer “Yes” or “No”.  Provide any comments, if necessary.</t>
    </r>
  </si>
  <si>
    <r>
      <t xml:space="preserve">H.  </t>
    </r>
    <r>
      <rPr>
        <sz val="12"/>
        <rFont val="Arial"/>
        <family val="2"/>
      </rPr>
      <t>Please select the best response which indicates if and how your company verifies the responses provided by your suppliers.  Please refer to the following definitions when responding:
 “3rd party audit” refers to on-site audits of your suppliers conducted by independent third parties.  
 “Documentation review only” refers to a reviewof supplier submitted records and documentation conducted by independent third parties and, or your company personnel.   
 “Internal audit” refers to on-site audits of your suppliers conducted by your company personnel.</t>
    </r>
  </si>
  <si>
    <r>
      <t xml:space="preserve">I.  </t>
    </r>
    <r>
      <rPr>
        <sz val="12"/>
        <rFont val="Arial"/>
        <family val="2"/>
      </rPr>
      <t>Please answer “Yes” or “No”.  If “Yes”, please describe how you manage your corrective action process.</t>
    </r>
  </si>
  <si>
    <r>
      <t xml:space="preserve">J.  </t>
    </r>
    <r>
      <rPr>
        <sz val="12"/>
        <rFont val="Arial"/>
        <family val="2"/>
      </rPr>
      <t>Please answer “Yes” or “No”.  The SEC conflict minerals disclosure requirements apply to US exchange-traded companies that are subject to the US Securities Exchange Act. For more information please refer to www.sec.gov.</t>
    </r>
  </si>
  <si>
    <t>Instructions for completing the Smelter List Tab.
Provide answers in ENGLISH only</t>
  </si>
  <si>
    <t>Instructions for completing Company Information questions (rows 7 - 17).
Provide comments in ENGLISH only</t>
  </si>
  <si>
    <t>Instructions for completing the six Due Diligence Questions (rows 21 - 51).
Provide answers in ENGLISH only</t>
  </si>
  <si>
    <t>These six questions define the usage, origination and sourcing identification for each of the metals. Responses to these questions shall represent the ‘Declaration Scope’ selected in the company information section.</t>
  </si>
  <si>
    <t>For each of the six required questions, provide an answer for each metal using the pull down menu selections.</t>
  </si>
  <si>
    <t>1. If the answer provided for any metal listed is “No”, all remaining fields within this section will be highlighted black, indicating that no further responses are required and your declaration is considered complete.</t>
  </si>
  <si>
    <t>If the answer provided for any metal listed is “Yes”, responses are required for Questions 2 through 6, as indicated by the yellow highlighted fields.</t>
  </si>
  <si>
    <t>2 and 3. For each metal, select the appropriate response regarding its origination.</t>
  </si>
  <si>
    <t>4. For each metal, select the appropriate response best representing the status of your supplier data collection activities.</t>
  </si>
  <si>
    <t>5. For each metal, select the appropriate response best representing the status of your smelter identification efforts.</t>
  </si>
  <si>
    <t>6. For each metal, select the appropriate response based on a comparison of the smelters in your supply chain to the published CFS Compliant Smelter List.</t>
  </si>
  <si>
    <t>Refer to the link above the comment section for verifying smelter status.</t>
  </si>
  <si>
    <t>Provide comments in the Comment sections as required to clarify your responses.</t>
  </si>
  <si>
    <t>Ningxia Orient Tantalum Industry Co., Ltd.</t>
  </si>
  <si>
    <t>Zhuzhou Cement Carbide</t>
  </si>
  <si>
    <t>AGR Matthey</t>
  </si>
  <si>
    <t>Global Advanced Metals</t>
  </si>
  <si>
    <t>Thaisarco</t>
  </si>
  <si>
    <t>Yunnan Tin Company Limited</t>
  </si>
  <si>
    <t>PT Tambang Timah</t>
  </si>
  <si>
    <t>PT Timah</t>
  </si>
  <si>
    <t>F&amp;X Electro-Materials Limited</t>
  </si>
  <si>
    <t>Mineração Taboca S.A.</t>
  </si>
  <si>
    <t>Minsur</t>
  </si>
  <si>
    <t>Johnson Matthey Inc</t>
  </si>
  <si>
    <t>Return to declaration tab</t>
  </si>
  <si>
    <t>Company Information</t>
  </si>
  <si>
    <t>Answer the Following Questions at a Company Level</t>
  </si>
  <si>
    <t>Question</t>
  </si>
  <si>
    <t xml:space="preserve">Inner Mongolia Qiankun Gold and Silver Refinery Share Company Limited </t>
  </si>
  <si>
    <t>Instructions for completing Questions A. – J. (rows 53 - 73).
Provide answers in ENGLISH only</t>
  </si>
  <si>
    <t>B. Division Level [Specify in 'Description of scope']</t>
  </si>
  <si>
    <t>C. Product Category Level [Specify in 'Description of scope']</t>
  </si>
  <si>
    <t>Heimerle + Meule GmbH</t>
  </si>
  <si>
    <t>1 of 8</t>
  </si>
  <si>
    <t>Gejiu Non-ferrous</t>
  </si>
  <si>
    <t xml:space="preserve">EICC Extractives 网址：（www.eicc.info/ extractives.htm）
培训，要求模板，常见问题，无冲突冶炼厂（CFS）清单 
</t>
  </si>
  <si>
    <t>EICC 紛争鉱物に関するウェブサイト：(www.eicc.info/extractives.htm)
トレーニング、要請テンプレート、良くある質問（FAQ）、コンフリクトフリー製錬業者（CFS)リスト</t>
  </si>
  <si>
    <t>Extraits du site Internet : (www.eicc.info/extractives.htm) 
Formation, modèles, FAQs, liste des Conflict-Free Smelters (CFS - fonderies certifiant l’origine et la traçabilité des métaux provenant de zones de conflit ou à haut risque)</t>
  </si>
  <si>
    <t>EICC Minérios website:  (www.eicc.info/extractives.htm)
treinamento, solicitação de modelos, Perguntas Frequentes (FAQ´s, Lista de Fundições Livre de Conflitos de Minerais  (FLC)</t>
  </si>
  <si>
    <t>소개</t>
  </si>
  <si>
    <t>Introdução</t>
  </si>
  <si>
    <t>Einführung</t>
  </si>
  <si>
    <t>此EICC-GeSI冲突矿产报告模板是由电子行业公民联盟(EICC)及全球电子可持续发展倡议组织（GeSI）所制定的,以便作为收集有关“冲突矿产“采购信息的通用工具。公司可以采用该模板作为他们尽职调查程序的一个元素，用来验证在采购材料的职责和支持遵守新法例规。此模板与EICC及GeSI的相关活动是一致的，当中包括无冲突冶炼厂计划。</t>
  </si>
  <si>
    <t>EICC-GeSI紛争鉱物報告テンプレートは、「紛争鉱物」に関する調達情報収集の共通ツールとして Electronic Industry Citizenship Coalition®（EICC®）及び Global e-Sustainability Initiative（GeSI）が作成しました。電子産業界を始めすべての産業界の各企業は、責任のある資材調達方法を検証し、新しい法律※への準拠をサポートする、デューデリジェンス・プログラムの一部として、このテンプレートを採用することができます。このテンプレートはコンフリクトフリー製錬業者（CFS）プログラム※※を含むEICC及びGeSIの関連活動に沿ったものとなっています。</t>
  </si>
  <si>
    <t xml:space="preserve">Ce formulaire de rapport sur les minerais de conflit a été créé par l’Electronic Industry Citizenship Coalition (EICC®) et le Global e-Sustainability Initiative (GeSI) comme un moyen commun pour collecter des informations sur l’approvisionnement en métaux et minerais provenant des zones de conflit ou à haut risque.
Ce rapport peut être utilisé par les entreprises spécialisées dans l'électronique ou dans toute autre industrie comme un élément de leur programme de due diligence (Devoir de diligence) afin de vérifier l’approvisionnement responsable en matériaux et de supporter l’obligation de conformité avec la nouvelle législation en vigueur*.  Ce modèle est en adéquation avec les activités de l’EICC et le GeSI liées à la provenance des métaux et minerais de zones de conflit ou à haut risque, y compris le programme CFS**. 
</t>
  </si>
  <si>
    <r>
      <t xml:space="preserve">Este Modelo do EICC-GeSI de Relatório de Minerais de Conflito foi criado pela Coalisão pela Cidadania da Industria Eletroeletronica e pela Initiciativa Global de e-Sustentabilidade como a finalidade ser uma fonte d einformação relacionada a "Minerais de Zona de Conflito". Empresas na indústria eletrônica e em outra indústrias poderão adotar este modelo como um elemento de seu progarama de </t>
    </r>
    <r>
      <rPr>
        <i/>
        <sz val="10"/>
        <color indexed="8"/>
        <rFont val="Arial"/>
        <family val="2"/>
      </rPr>
      <t xml:space="preserve">due diligence </t>
    </r>
    <r>
      <rPr>
        <sz val="10"/>
        <rFont val="Verdana"/>
        <family val="2"/>
      </rPr>
      <t xml:space="preserve">para verificação de responsabilidade da origem dos materiais e suporte a conformidade à nova legislação*. Este modelo é consistente com as atividades relacionadas ao EICC e ao GeSI incluindo o Programa das Fundições Livres de Conflitos (FLC)**. </t>
    </r>
  </si>
  <si>
    <t>会社情報の記入（7～17行）に関する解説
回答は英語（半角）で入力してください。</t>
  </si>
  <si>
    <t>기업 정보 입력 안내서(8~18줄).
답변은 반드시 영어로 기입해야 합니다.</t>
  </si>
  <si>
    <t xml:space="preserve">Instruções para completar as questões relacionadas às informações da empresa (Linhas 7 - 17). 
Favor fornecer comentários somente em Inglês. </t>
  </si>
  <si>
    <t xml:space="preserve">     注：（※）のある欄は回答必須項目です。</t>
  </si>
  <si>
    <t>*표는 반드시 입력하여야 합니다.</t>
  </si>
  <si>
    <r>
      <t>Remarque : les ast</t>
    </r>
    <r>
      <rPr>
        <sz val="10"/>
        <rFont val="Verdana"/>
        <family val="2"/>
      </rPr>
      <t>érisques (*) marquent des champs obligatoires</t>
    </r>
  </si>
  <si>
    <t xml:space="preserve">Nota: Campos sinalizados com *, são campos mandatórios de ser preenchidos. </t>
  </si>
  <si>
    <t>1. 输入贵公司的法定名称。请不要使用缩写</t>
  </si>
  <si>
    <t>1.  御社の正式名称を記入してください。省略形は使わないでください。</t>
  </si>
  <si>
    <t>1.  귀사의 법적인 공식 명칭을 기입하시오. 축약된 명칭을 기입하면 안됩니다.</t>
  </si>
  <si>
    <t xml:space="preserve">1. Insira o nome da organização (Nome de Pessoa Jurídica e não Nome Fantasia). Por favor, não use abreviações. </t>
  </si>
  <si>
    <t xml:space="preserve">2.选择贵公司的申报范围。如果范围的选择是“分部申报” 或   “产品类别申报” ， 那么必须在此模板的“范围描述”栏位内提供额外的细节以说明公司部门或工厂，或特定产品的类别。如果选项为产品范围申报，将有一个产品清单工作表的链接被显示出来。
</t>
  </si>
  <si>
    <t>御社の申告の範囲を選択してください。「部門」や「製品カテゴリー」の範囲を選択した場合は、このテンプレートの申告対象となる社内部門や工場、もしくは具体的な製品カテゴリーに関する詳細な説明を次の「範囲の説明」の欄に記入してください。範囲の選択で「製品」を選択すると、「範囲の説明」欄に製品リストのワークシートタブへのリンクが表示されます。</t>
  </si>
  <si>
    <t>2. 귀사 문서의 선언 범위를 선택하시오.  B나 C를 선택할 경우, 해당되는 "계열회사나 부서 " 또는 "제품 범주"를  "선언범위 설명"란에 자세히 기입하시오. 제품 목록 선택 시, 제품 목록 worksheet tab 링크가 표시될 것입니다.</t>
  </si>
  <si>
    <t>2. Sélectionner le périmètre de Déclaration de votre entreprise. Pour les sélections "Division" ou "Catégorie de Produits", merci de fournir des détails supplémentaires décrivant la division ou l'usine, ou la catégorie spécifique de produits pour laquelle ce formulaire est complété dans le champ "Description du Périmètre"</t>
  </si>
  <si>
    <r>
      <t xml:space="preserve">2. Selecione a Declaração de Escopo de sua Organização. Para seleção de escopo de Divisões, ou "Categoria de Produtos", fornecer detalhes adicionais descrevendo a divisão ou planta, ou categoria específica de produto(s) para os quais este modelo vem sendo preenchido, conforme o campo "Descrição de Escopo". Para selecinar Produto(s) um </t>
    </r>
    <r>
      <rPr>
        <i/>
        <sz val="10"/>
        <color indexed="8"/>
        <rFont val="Arial"/>
        <family val="2"/>
      </rPr>
      <t xml:space="preserve">link </t>
    </r>
    <r>
      <rPr>
        <sz val="10"/>
        <rFont val="Verdana"/>
        <family val="2"/>
      </rPr>
      <t xml:space="preserve">para uma planilha de  LIsta de Produtos será vizualizada. </t>
    </r>
  </si>
  <si>
    <t xml:space="preserve">3. 输入您公司独特的识别号码或企业代码 (DUNS 号, VAT号， etc) </t>
  </si>
  <si>
    <t>3.  御社社固有の識別番号又はコードを記入してください（DUNSナンバー、VATナンバー等）。</t>
  </si>
  <si>
    <t>3.  귀사의 고유한 번호나 코드를 기입하십시오. (DUNS #, VAT # 등)</t>
  </si>
  <si>
    <t>3. Inscrire ici le Numéro ou Code Unique d’Identification de votre entreprise (numéro DUNS, numéro TVA, etc…)</t>
  </si>
  <si>
    <t>3. Insira o número de identificação de sua organização (CNPJ, Inscrição Municipal, etc.)</t>
  </si>
  <si>
    <t>4. 输入您公司完整的地址（街道，地区，城市，国家，邮区编号）</t>
  </si>
  <si>
    <t>4.  御社の住所を省略せずに記入してください（番地、市、州/都道府県、国、郵便番号） 。</t>
  </si>
  <si>
    <t>4.  귀사의 주소를 기입하십시오. (시, 구, 동, 우편번호 등)</t>
  </si>
  <si>
    <t>4. Inscrire ici l’adresse complète de votre entreprise (rue, ville, État, pays, code postal,…)</t>
  </si>
  <si>
    <t xml:space="preserve">4. Insira o endereço completo de sua organização (avenida/rua, cidade, país, código postal. </t>
  </si>
  <si>
    <t>製錬業者の状態を検証する際は、備考欄の上のリンクを参照してください。</t>
  </si>
  <si>
    <t>Référez-vous au lien situé au-dessus de la section Commentaires pour vérifier le statut des fonderies</t>
  </si>
  <si>
    <t xml:space="preserve">Referir-se ao link acima para comentar a verificação de status das fundições. </t>
  </si>
  <si>
    <t>在注释部分提供您的意见来进一步说明您的回答。</t>
  </si>
  <si>
    <t>回答を補足する必要がある場合は、備考欄に記入してください。</t>
  </si>
  <si>
    <t>귀사의 답변을 명확히 하기 위해 추가 답변이 필요한 경우, 코멘트 섹션을 활용하시오.</t>
  </si>
  <si>
    <t>Si nécessaire, merci d'inscrire vos commentaires dans la section prévue à cet effet afin de clarifier vos réponses</t>
  </si>
  <si>
    <t xml:space="preserve">Fornecer comentários no campo de Comentários como requerido para esclarecer respostas . </t>
  </si>
  <si>
    <t>问题A-J的填写说明（第53-73行）。只限英文作答</t>
  </si>
  <si>
    <t>質問A～J（53～73行）の記入に関する解説
回答は英語（半角）で入力してください。</t>
  </si>
  <si>
    <t>A ~ J 질문 답변 안내서(59~77줄).
답변은 반드시 영어로 기입해야 합니다.</t>
  </si>
  <si>
    <t>Instructions pour répondre aux questions A. - J. lignes (53-73)
Merci de répondre en anglais uniquement</t>
  </si>
  <si>
    <t>Instruções para completar Questões A. - K. (linhas 53 - 73).
Fornecer respostas somente em INGLÊS.</t>
  </si>
  <si>
    <t>Anleitung zum Ausfüllen der Fragen A. - J. (Reihen 53 - 73)
Bitte machen sie ihre Angaben nur in ENGLISCH</t>
  </si>
  <si>
    <r>
      <t>根据</t>
    </r>
    <r>
      <rPr>
        <i/>
        <sz val="12"/>
        <rFont val="Arial"/>
        <family val="2"/>
      </rPr>
      <t>OECD</t>
    </r>
    <r>
      <rPr>
        <sz val="12"/>
        <rFont val="Arial"/>
        <family val="2"/>
      </rPr>
      <t xml:space="preserve"> 有关受冲突矿产影响和高风险领域供应链的尽职调查指南（OECD指南），"尽职调查"的定义是 “通过一个持续性，主动和被动的过程，来确保企业尊重人权及不参与冲突活动“ 尽职调查应该是贵司针对刚果民主共和国(DRC)无冲突金属采购战略里不可缺少的一部分。问题A到问题K是特别为了评估贵司对于 刚果民主共和国(DRC)无冲突金属采购尽职调查活动而设计。这些问题的回答将代表您公司全部活动范围，不应仅限于公司资料部分里所选择的”申报范围”。</t>
    </r>
  </si>
  <si>
    <t>「紛争地域及び紛争リスクの高い地域から産出される鉱物の責任あるサプライチェーンのためのOECDデューデリジェンス・ガイダンス」では、「デューデリジェンス」を「企業が人権を尊重し、紛争に寄与しないことを確実とする、継続的、自主的、かつ状況に応じたプロセス」と定義しています。デューデリジェンスは御社のコンフリクトフリーの調達戦略全体の一部として不可欠なものであるはずです。次の質問A～Jはコンフリクトフリーの鉱物調達に関する御社のデューデリジェンス活動を分析評価するために設計されています。 これらの質問に対する回答は、御社全体の取組みを対象としており、企業情報に関するセクションで選定した「申告範囲」に限定するものではありません。</t>
  </si>
  <si>
    <t xml:space="preserve">"분쟁 및 고위험 지역의 책임있는 광물질 공급망을 위한 OECD 실사 안내서"에서는 실사를 "기업이 인권을 존중하고 분쟁에 기여하지 않는 것을 보장하는 지속적이고, 주도적인 프로세스"라고 정의합니다. 실사는 귀사의 분쟁지역광물 구매 정책 중 필수적으로 반영되어야 합니다. 질문 A~J는 귀사의 콩고산 광물질 구매 실사 활동을 평가하기 위해 제작되었습니다. </t>
  </si>
  <si>
    <t>Le Guide OCDE sur le devoir de diligence pour des chaînes d’approvisionnement responsables en métaux provenant de zones de conflit ou à haut risque (Guide OCDE) définit l’exercice du « devoir de diligence » comme étant « le processus continu, proactif et réactif qui permet aux entreprises de s’assurer qu’elles respectent les droits humains et qu’elles ne contribuent pas aux conflits ». Le devoir de diligence devrait faire partie intégrante de la stratégie globale d’approvisionnement hors zone de conflit ou à haut risque de votre entreprise. Les questions A à J ont pour but d’évaluer les activités en place dans votre entreprise dans le cadre du devoir de diligence de votre compagnie pour l’approvisionnement en métaux hors zone de conflit ou à haut risque. Les réponses à ces questions doivent représenter le périmètre complet des activités de votre entreprise et ne doivent pas être limitées au 'Périmetre de la Déclaration' sélectionné dans la section information sur la société .</t>
  </si>
  <si>
    <r>
      <t xml:space="preserve">O Guia da OCDE para Due Diligence em Cadeias Responsável de Fornecedores para Minérios provinientes de Áreas de Afetadas por Conlfitos e de Alto Risco (Guia da OCDE) define "Due Diligence" como "um continuado, proativo e reativo processo por meio do qual as organizações podem assegurar que estão respeitando os direitos humanos e não contribuindo para a continuidade dos conflitos". </t>
    </r>
    <r>
      <rPr>
        <i/>
        <sz val="10"/>
        <color indexed="8"/>
        <rFont val="Arial"/>
        <family val="2"/>
      </rPr>
      <t xml:space="preserve">Due Diligence </t>
    </r>
    <r>
      <rPr>
        <sz val="10"/>
        <rFont val="Verdana"/>
        <family val="2"/>
      </rPr>
      <t xml:space="preserve">deve ser parte integrante da estratégia de empresas para fontes de recursos minerais livres de conflito. Questões A. até J. foram elaboradas para avaliar as atividades de </t>
    </r>
    <r>
      <rPr>
        <i/>
        <sz val="10"/>
        <color indexed="8"/>
        <rFont val="Arial"/>
        <family val="2"/>
      </rPr>
      <t xml:space="preserve">due diligence </t>
    </r>
    <r>
      <rPr>
        <sz val="10"/>
        <rFont val="Verdana"/>
        <family val="2"/>
      </rPr>
      <t>para garantir fontes de minérios livres de conflito. Respostas para estas questões representam o escopo completo das atividades de sua organização não se limitando à "Declaração de Escopo" selecionada anteriomente nos campos de informação de sua empresa.</t>
    </r>
  </si>
  <si>
    <t>A. 请回答是(Yes)或不是(No)。如有意见，请提供。</t>
  </si>
  <si>
    <t>A.  「はい」又は「いいえ」でお答えください。必要に応じてコメントを記入してください。</t>
  </si>
  <si>
    <t xml:space="preserve">A.  "Yes=예" 또는 No=아니오"로 답하시오. 추가 답변이 필요할 경우 작성하시오.  </t>
  </si>
  <si>
    <t>A. Merci de répondre par "Oui" ou par "Non". Commenter si nécessaire</t>
  </si>
  <si>
    <t>A. Por favor, responda "Sim" ou "Não". Forneça comentários, se necessário.</t>
  </si>
  <si>
    <t>B. 请回答是(Yes)或不是(No)，并在注释栏位内提供网址链接。</t>
  </si>
  <si>
    <t>B.  「はい」又は「いいえ」で回答し、「はい」の場合はウェブサイトのリンクを備考欄に記入してください。</t>
  </si>
  <si>
    <t xml:space="preserve">B.  "Yes=예" 또는 "No=아니오"로 답하시오. 웹사이트 링크를 기입하시오. </t>
  </si>
  <si>
    <t>B. Merci de répondre par "Oui" ou par "Non". Fournir le lien vers le site Internet dans la section Commentaires</t>
  </si>
  <si>
    <t xml:space="preserve">B. Por favor, responda "Sim" ou "Não". Se "Sim", por favor, forneça o link na seção de comentários. </t>
  </si>
  <si>
    <t>C. 请回答是(Yes)或不是(No)。如有意见，请提供。“DRC无冲突" 被美国多德•弗兰克华尔街改革与消费者保护法案定义为 ”不含有冲突矿产的产品，以确保企业不直接或间接融资给刚果民主共和国或相邻国家的武装部队。“</t>
  </si>
  <si>
    <t>C.  「はい」又は「いいえ」でお答えください。必要に応じてコメントを記入してください。米国金融規制改革及び消費者保護法では、「DRCコンフリクトフリー」とは、「コンゴ民主共和国又は隣接国の武装グループに直接又は間接的に資金提供又は利益供与する紛争鉱物を含まない製品」と定義されています。</t>
  </si>
  <si>
    <t xml:space="preserve">C.  "Yes=예" 또는 "No=아니오"로 답하시오.. 추가 답변이 필요한 경우 작성하시오. 미국 도드프랭크 금융개혁 및 소비자 보호를 위한 법률에서는 "DRC Conflict Free"는  "콩고민주공화국이나 인접국가의 무장단체에게 직접 또는 간접적인 이익을 제공한 광물을 사용하지 않은 제품"이라고 정의합니다.  </t>
  </si>
  <si>
    <r>
      <t>C. Merci de répondre par "Oui" ou par "Non". Commenter si nécessaire. « Sans Conflit République Démocratique du Congo » est défini par la Réforme Dodd-Frank Wall Street et le Consumer Protection Act comme « les produits ne contenant pas de minerais de conflit finan</t>
    </r>
    <r>
      <rPr>
        <sz val="10"/>
        <rFont val="Verdana"/>
        <family val="2"/>
      </rPr>
      <t>çant oú bénéficiant directement ou indirectement à des groupes armés de la RDC ou des pays frontaliers ».</t>
    </r>
  </si>
  <si>
    <t xml:space="preserve">C. Por favor, responda "Sim" ou "Não". Forneça comentários se necessário. "A RDC Livre de Conflitos" é definida pela Reforma de Wall Street e Decreto de Proteção ao Consumidor, Dodd-Frank dos EUA, como: "produtos que não contêm minérios de conflito que direta ou indiretamente financiam, ou beneficiam grupos armados na republica Democrática do Congo ou países adjacentes a este". </t>
  </si>
  <si>
    <t>D.请回答是(Yes)或不是(No)。无冲突冶炼厂(CFS)清单是一份已被验证为符合无冲突冶炼厂计划的矿物冶炼厂和精炼厂名单。对于目前的名单和有关计划的详情，请到这个网站查询www.conflictfreesmelter.org。如有意见，请提供。</t>
  </si>
  <si>
    <t>D.「はい」又は「いいえ」でお答えください。コンフリクトフリー製錬業者（CFS）リストはCFSプログラムへの適合が確認されている製錬業者及び精製業者のリストです。現時点のリスト、及びプログラムに関する詳しい情報についてはwww.conflictfreesmelter.orgを参照してください。必要に応じてコメントを記入してください。</t>
  </si>
  <si>
    <t>All Liyitec products</t>
    <phoneticPr fontId="65" type="noConversion"/>
  </si>
  <si>
    <t>if you need specific model number, please tell us which model you are buying.</t>
    <phoneticPr fontId="65" type="noConversion"/>
  </si>
  <si>
    <t>Liyitec Incorporated</t>
    <phoneticPr fontId="4" type="noConversion"/>
  </si>
  <si>
    <t>No.9, Singye Street, Gueishan Township, Taoyuan County 333, Taiwan.</t>
    <phoneticPr fontId="4" type="noConversion"/>
  </si>
  <si>
    <t>Mr. Homer Chen</t>
    <phoneticPr fontId="4" type="noConversion"/>
  </si>
</sst>
</file>

<file path=xl/styles.xml><?xml version="1.0" encoding="utf-8"?>
<styleSheet xmlns="http://schemas.openxmlformats.org/spreadsheetml/2006/main">
  <numFmts count="2">
    <numFmt numFmtId="176" formatCode="[$-409]mmmm\ d\,\ yyyy;@"/>
    <numFmt numFmtId="177" formatCode="[$-409]d\-mmm\-yyyy;@"/>
  </numFmts>
  <fonts count="68">
    <font>
      <sz val="10"/>
      <name val="Verdana"/>
      <family val="2"/>
    </font>
    <font>
      <sz val="10"/>
      <color indexed="9"/>
      <name val="Arial"/>
      <family val="2"/>
    </font>
    <font>
      <b/>
      <sz val="12"/>
      <name val="Verdana"/>
      <family val="2"/>
    </font>
    <font>
      <sz val="12"/>
      <name val="Verdana"/>
      <family val="2"/>
    </font>
    <font>
      <sz val="8"/>
      <name val="Verdana"/>
      <family val="2"/>
    </font>
    <font>
      <sz val="10"/>
      <color indexed="8"/>
      <name val="Arial"/>
      <family val="2"/>
    </font>
    <font>
      <sz val="10"/>
      <name val="Verdana"/>
      <family val="2"/>
    </font>
    <font>
      <u/>
      <sz val="7.5"/>
      <color indexed="12"/>
      <name val="Verdana"/>
      <family val="2"/>
    </font>
    <font>
      <sz val="12"/>
      <color indexed="81"/>
      <name val="Arial"/>
      <family val="2"/>
    </font>
    <font>
      <sz val="12"/>
      <name val="Verdana"/>
      <family val="2"/>
    </font>
    <font>
      <b/>
      <sz val="10"/>
      <name val="Verdana"/>
      <family val="2"/>
    </font>
    <font>
      <sz val="10"/>
      <name val="Verdana"/>
      <family val="2"/>
    </font>
    <font>
      <sz val="10"/>
      <name val="Arial"/>
      <family val="2"/>
    </font>
    <font>
      <sz val="10"/>
      <name val="Cambria"/>
      <family val="1"/>
    </font>
    <font>
      <b/>
      <sz val="10"/>
      <name val="Cambria"/>
      <family val="1"/>
    </font>
    <font>
      <b/>
      <sz val="22"/>
      <name val="Cambria"/>
      <family val="1"/>
    </font>
    <font>
      <b/>
      <sz val="12"/>
      <name val="Cambria"/>
      <family val="1"/>
    </font>
    <font>
      <sz val="12"/>
      <name val="Cambria"/>
      <family val="1"/>
    </font>
    <font>
      <b/>
      <i/>
      <sz val="12"/>
      <name val="Cambria"/>
      <family val="1"/>
    </font>
    <font>
      <sz val="8"/>
      <name val="Cambria"/>
      <family val="1"/>
    </font>
    <font>
      <b/>
      <u/>
      <sz val="22"/>
      <name val="Cambria"/>
      <family val="1"/>
    </font>
    <font>
      <b/>
      <sz val="10"/>
      <name val="Arial"/>
      <family val="2"/>
    </font>
    <font>
      <b/>
      <sz val="12"/>
      <name val="Arial"/>
      <family val="2"/>
    </font>
    <font>
      <sz val="20"/>
      <name val="Arial"/>
      <family val="2"/>
    </font>
    <font>
      <sz val="14"/>
      <name val="Arial"/>
      <family val="2"/>
    </font>
    <font>
      <b/>
      <sz val="8"/>
      <name val="Arial"/>
      <family val="2"/>
    </font>
    <font>
      <b/>
      <sz val="9"/>
      <name val="Arial"/>
      <family val="2"/>
    </font>
    <font>
      <sz val="11"/>
      <name val="Arial"/>
      <family val="2"/>
    </font>
    <font>
      <b/>
      <sz val="12"/>
      <color indexed="8"/>
      <name val="Arial"/>
      <family val="2"/>
    </font>
    <font>
      <sz val="12"/>
      <name val="Arial"/>
      <family val="2"/>
    </font>
    <font>
      <b/>
      <sz val="14"/>
      <color indexed="8"/>
      <name val="Arial"/>
      <family val="2"/>
    </font>
    <font>
      <b/>
      <sz val="16"/>
      <color indexed="8"/>
      <name val="Arial"/>
      <family val="2"/>
    </font>
    <font>
      <b/>
      <sz val="12"/>
      <color indexed="8"/>
      <name val="Arial"/>
      <family val="2"/>
    </font>
    <font>
      <b/>
      <sz val="18"/>
      <name val="Arial"/>
      <family val="2"/>
    </font>
    <font>
      <sz val="16"/>
      <name val="Tahoma"/>
      <family val="2"/>
    </font>
    <font>
      <i/>
      <sz val="12"/>
      <name val="Arial"/>
      <family val="2"/>
    </font>
    <font>
      <sz val="12"/>
      <color indexed="8"/>
      <name val="Arial"/>
      <family val="2"/>
    </font>
    <font>
      <b/>
      <sz val="14"/>
      <name val="Arial"/>
      <family val="2"/>
    </font>
    <font>
      <b/>
      <i/>
      <sz val="12"/>
      <name val="Arial"/>
      <family val="2"/>
    </font>
    <font>
      <b/>
      <u/>
      <sz val="10"/>
      <name val="Verdana"/>
      <family val="2"/>
    </font>
    <font>
      <b/>
      <u/>
      <sz val="11"/>
      <name val="Verdana"/>
      <family val="2"/>
    </font>
    <font>
      <b/>
      <u/>
      <sz val="11"/>
      <name val="Cambria"/>
      <family val="1"/>
    </font>
    <font>
      <b/>
      <u/>
      <sz val="14"/>
      <name val="Verdana"/>
      <family val="2"/>
    </font>
    <font>
      <sz val="9"/>
      <color indexed="81"/>
      <name val="Tahoma"/>
      <family val="2"/>
    </font>
    <font>
      <sz val="12"/>
      <color indexed="81"/>
      <name val="Tahoma"/>
      <family val="2"/>
    </font>
    <font>
      <b/>
      <sz val="8"/>
      <name val="Cambria"/>
      <family val="1"/>
    </font>
    <font>
      <b/>
      <sz val="9"/>
      <name val="Verdana"/>
      <family val="2"/>
    </font>
    <font>
      <b/>
      <sz val="14"/>
      <color indexed="10"/>
      <name val="Cambria"/>
      <family val="1"/>
    </font>
    <font>
      <b/>
      <sz val="9"/>
      <color indexed="81"/>
      <name val="Tahoma"/>
      <family val="2"/>
    </font>
    <font>
      <u/>
      <sz val="14"/>
      <color indexed="12"/>
      <name val="Verdana"/>
      <family val="2"/>
    </font>
    <font>
      <u/>
      <sz val="12"/>
      <color indexed="12"/>
      <name val="Verdana"/>
      <family val="2"/>
    </font>
    <font>
      <b/>
      <sz val="10"/>
      <color indexed="8"/>
      <name val="Arial"/>
      <family val="2"/>
    </font>
    <font>
      <i/>
      <sz val="10"/>
      <color indexed="8"/>
      <name val="Arial"/>
      <family val="2"/>
    </font>
    <font>
      <sz val="7"/>
      <color indexed="8"/>
      <name val="Times New Roman"/>
      <family val="1"/>
    </font>
    <font>
      <b/>
      <i/>
      <sz val="18"/>
      <name val="Arial"/>
      <family val="2"/>
    </font>
    <font>
      <sz val="10"/>
      <name val="Calibri"/>
      <family val="2"/>
    </font>
    <font>
      <sz val="10"/>
      <color indexed="8"/>
      <name val="Calibri"/>
      <family val="2"/>
    </font>
    <font>
      <u/>
      <sz val="16"/>
      <color indexed="12"/>
      <name val="Verdana"/>
      <family val="2"/>
    </font>
    <font>
      <u/>
      <sz val="16"/>
      <color indexed="12"/>
      <name val="新細明體"/>
      <family val="1"/>
      <charset val="136"/>
    </font>
    <font>
      <b/>
      <sz val="12"/>
      <color indexed="9"/>
      <name val="Cambria"/>
      <family val="1"/>
    </font>
    <font>
      <sz val="12"/>
      <color indexed="9"/>
      <name val="Cambria"/>
      <family val="1"/>
    </font>
    <font>
      <sz val="10"/>
      <color indexed="9"/>
      <name val="Verdana"/>
      <family val="2"/>
    </font>
    <font>
      <sz val="8"/>
      <color indexed="81"/>
      <name val="Tahoma"/>
      <family val="2"/>
    </font>
    <font>
      <sz val="10"/>
      <color indexed="9"/>
      <name val="Cambria"/>
      <family val="1"/>
    </font>
    <font>
      <u/>
      <sz val="10"/>
      <color indexed="12"/>
      <name val="Verdana"/>
      <family val="2"/>
    </font>
    <font>
      <sz val="9"/>
      <name val="細明體"/>
      <family val="3"/>
      <charset val="136"/>
    </font>
    <font>
      <sz val="12"/>
      <name val="細明體"/>
      <family val="3"/>
      <charset val="136"/>
    </font>
    <font>
      <sz val="11"/>
      <color theme="1"/>
      <name val="新細明體"/>
      <family val="1"/>
      <charset val="136"/>
      <scheme val="minor"/>
    </font>
  </fonts>
  <fills count="4">
    <fill>
      <patternFill patternType="none"/>
    </fill>
    <fill>
      <patternFill patternType="gray125"/>
    </fill>
    <fill>
      <patternFill patternType="solid">
        <fgColor indexed="65"/>
        <bgColor indexed="64"/>
      </patternFill>
    </fill>
    <fill>
      <patternFill patternType="darkUp"/>
    </fill>
  </fills>
  <borders count="47">
    <border>
      <left/>
      <right/>
      <top/>
      <bottom/>
      <diagonal/>
    </border>
    <border>
      <left style="thin">
        <color indexed="56"/>
      </left>
      <right style="thin">
        <color indexed="56"/>
      </right>
      <top style="thin">
        <color indexed="56"/>
      </top>
      <bottom style="thin">
        <color indexed="56"/>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ck">
        <color indexed="56"/>
      </left>
      <right/>
      <top style="thick">
        <color indexed="56"/>
      </top>
      <bottom/>
      <diagonal/>
    </border>
    <border>
      <left/>
      <right/>
      <top style="thick">
        <color indexed="56"/>
      </top>
      <bottom/>
      <diagonal/>
    </border>
    <border>
      <left/>
      <right style="thick">
        <color indexed="56"/>
      </right>
      <top style="thick">
        <color indexed="56"/>
      </top>
      <bottom/>
      <diagonal/>
    </border>
    <border>
      <left style="thick">
        <color indexed="56"/>
      </left>
      <right/>
      <top/>
      <bottom/>
      <diagonal/>
    </border>
    <border>
      <left style="thin">
        <color indexed="56"/>
      </left>
      <right style="thin">
        <color indexed="56"/>
      </right>
      <top/>
      <bottom/>
      <diagonal/>
    </border>
    <border>
      <left/>
      <right/>
      <top/>
      <bottom style="thin">
        <color indexed="56"/>
      </bottom>
      <diagonal/>
    </border>
    <border>
      <left/>
      <right/>
      <top style="thin">
        <color indexed="56"/>
      </top>
      <bottom/>
      <diagonal/>
    </border>
    <border>
      <left/>
      <right/>
      <top style="thin">
        <color indexed="56"/>
      </top>
      <bottom style="thin">
        <color indexed="56"/>
      </bottom>
      <diagonal/>
    </border>
    <border>
      <left/>
      <right style="thin">
        <color indexed="56"/>
      </right>
      <top/>
      <bottom/>
      <diagonal/>
    </border>
    <border>
      <left/>
      <right/>
      <top/>
      <bottom style="thin">
        <color indexed="9"/>
      </bottom>
      <diagonal/>
    </border>
    <border>
      <left/>
      <right style="thick">
        <color indexed="56"/>
      </right>
      <top/>
      <bottom/>
      <diagonal/>
    </border>
    <border>
      <left/>
      <right style="thick">
        <color indexed="56"/>
      </right>
      <top/>
      <bottom style="thick">
        <color indexed="56"/>
      </bottom>
      <diagonal/>
    </border>
    <border>
      <left style="thin">
        <color indexed="56"/>
      </left>
      <right style="thin">
        <color indexed="56"/>
      </right>
      <top/>
      <bottom style="thin">
        <color indexed="56"/>
      </bottom>
      <diagonal/>
    </border>
    <border>
      <left/>
      <right style="thick">
        <color indexed="56"/>
      </right>
      <top style="thin">
        <color indexed="56"/>
      </top>
      <bottom/>
      <diagonal/>
    </border>
    <border>
      <left style="thick">
        <color indexed="56"/>
      </left>
      <right/>
      <top/>
      <bottom style="thin">
        <color indexed="56"/>
      </bottom>
      <diagonal/>
    </border>
    <border>
      <left style="thin">
        <color indexed="56"/>
      </left>
      <right/>
      <top/>
      <bottom style="thin">
        <color indexed="56"/>
      </bottom>
      <diagonal/>
    </border>
    <border>
      <left/>
      <right style="thick">
        <color indexed="56"/>
      </right>
      <top/>
      <bottom style="thin">
        <color indexed="56"/>
      </bottom>
      <diagonal/>
    </border>
    <border>
      <left style="thick">
        <color indexed="56"/>
      </left>
      <right/>
      <top style="thin">
        <color indexed="56"/>
      </top>
      <bottom/>
      <diagonal/>
    </border>
    <border>
      <left style="thick">
        <color indexed="56"/>
      </left>
      <right style="thin">
        <color indexed="56"/>
      </right>
      <top/>
      <bottom/>
      <diagonal/>
    </border>
    <border>
      <left style="thin">
        <color indexed="56"/>
      </left>
      <right style="thick">
        <color indexed="56"/>
      </right>
      <top/>
      <bottom/>
      <diagonal/>
    </border>
    <border>
      <left style="thin">
        <color indexed="56"/>
      </left>
      <right/>
      <top style="thin">
        <color indexed="56"/>
      </top>
      <bottom/>
      <diagonal/>
    </border>
    <border>
      <left style="thin">
        <color indexed="64"/>
      </left>
      <right/>
      <top/>
      <bottom/>
      <diagonal/>
    </border>
    <border>
      <left style="thick">
        <color indexed="56"/>
      </left>
      <right/>
      <top/>
      <bottom style="thick">
        <color indexed="56"/>
      </bottom>
      <diagonal/>
    </border>
    <border>
      <left style="medium">
        <color indexed="64"/>
      </left>
      <right style="medium">
        <color indexed="64"/>
      </right>
      <top style="medium">
        <color indexed="64"/>
      </top>
      <bottom style="medium">
        <color indexed="64"/>
      </bottom>
      <diagonal/>
    </border>
    <border>
      <left style="thin">
        <color indexed="56"/>
      </left>
      <right/>
      <top style="thin">
        <color indexed="56"/>
      </top>
      <bottom style="thin">
        <color indexed="56"/>
      </bottom>
      <diagonal/>
    </border>
    <border>
      <left/>
      <right/>
      <top/>
      <bottom style="thick">
        <color indexed="5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56"/>
      </right>
      <top style="thin">
        <color indexed="56"/>
      </top>
      <bottom style="thin">
        <color indexed="56"/>
      </bottom>
      <diagonal/>
    </border>
    <border>
      <left/>
      <right style="thin">
        <color indexed="56"/>
      </right>
      <top style="thin">
        <color indexed="56"/>
      </top>
      <bottom/>
      <diagonal/>
    </border>
    <border>
      <left/>
      <right style="thin">
        <color indexed="56"/>
      </right>
      <top/>
      <bottom style="thin">
        <color indexed="56"/>
      </bottom>
      <diagonal/>
    </border>
    <border>
      <left style="thin">
        <color indexed="56"/>
      </left>
      <right style="thin">
        <color indexed="56"/>
      </right>
      <top style="thin">
        <color indexed="56"/>
      </top>
      <bottom/>
      <diagonal/>
    </border>
    <border>
      <left style="thin">
        <color indexed="56"/>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6">
    <xf numFmtId="0" fontId="0" fillId="0" borderId="0"/>
    <xf numFmtId="0" fontId="5" fillId="0" borderId="0"/>
    <xf numFmtId="0" fontId="6" fillId="0" borderId="0"/>
    <xf numFmtId="0" fontId="67" fillId="0" borderId="0"/>
    <xf numFmtId="0" fontId="12" fillId="0" borderId="0"/>
    <xf numFmtId="0" fontId="7" fillId="0" borderId="0" applyNumberFormat="0" applyFill="0" applyBorder="0" applyAlignment="0" applyProtection="0">
      <alignment vertical="top"/>
      <protection locked="0"/>
    </xf>
  </cellStyleXfs>
  <cellXfs count="276">
    <xf numFmtId="0" fontId="0" fillId="0" borderId="0" xfId="0"/>
    <xf numFmtId="0" fontId="0" fillId="2" borderId="0" xfId="0" applyFill="1"/>
    <xf numFmtId="0" fontId="13" fillId="2" borderId="0" xfId="0" applyFont="1" applyFill="1" applyBorder="1" applyAlignment="1">
      <alignment horizontal="center" vertical="center"/>
    </xf>
    <xf numFmtId="0" fontId="6" fillId="2" borderId="0" xfId="0" applyFont="1" applyFill="1" applyBorder="1"/>
    <xf numFmtId="0" fontId="10" fillId="2" borderId="0" xfId="0" applyFont="1" applyFill="1" applyBorder="1"/>
    <xf numFmtId="0" fontId="17" fillId="2" borderId="1" xfId="0" applyFont="1" applyFill="1" applyBorder="1" applyAlignment="1" applyProtection="1">
      <alignment wrapText="1"/>
      <protection locked="0"/>
    </xf>
    <xf numFmtId="0" fontId="6" fillId="0" borderId="0" xfId="0" applyFont="1"/>
    <xf numFmtId="0" fontId="16" fillId="2" borderId="0" xfId="0" applyFont="1" applyFill="1" applyBorder="1" applyAlignment="1">
      <alignment horizontal="center" vertical="center" wrapText="1"/>
    </xf>
    <xf numFmtId="0" fontId="25" fillId="2" borderId="2" xfId="4" applyFont="1" applyFill="1" applyBorder="1" applyAlignment="1">
      <alignment horizontal="center" vertical="center" wrapText="1"/>
    </xf>
    <xf numFmtId="0" fontId="26" fillId="2" borderId="2" xfId="4" applyFont="1" applyFill="1" applyBorder="1" applyAlignment="1">
      <alignment horizontal="center" vertical="center" wrapText="1"/>
    </xf>
    <xf numFmtId="0" fontId="27" fillId="2" borderId="3" xfId="4" applyFont="1" applyFill="1" applyBorder="1" applyAlignment="1">
      <alignment horizontal="center" vertical="center" wrapText="1"/>
    </xf>
    <xf numFmtId="0" fontId="12" fillId="2" borderId="0" xfId="4" applyFont="1" applyFill="1" applyBorder="1"/>
    <xf numFmtId="0" fontId="31" fillId="2" borderId="0" xfId="4" applyFont="1" applyFill="1" applyBorder="1" applyAlignment="1">
      <alignment horizontal="left"/>
    </xf>
    <xf numFmtId="0" fontId="32" fillId="2" borderId="4" xfId="4" applyFont="1" applyFill="1" applyBorder="1" applyAlignment="1">
      <alignment horizontal="center" wrapText="1"/>
    </xf>
    <xf numFmtId="0" fontId="32" fillId="2" borderId="5" xfId="4" applyFont="1" applyFill="1" applyBorder="1" applyAlignment="1">
      <alignment horizontal="center" wrapText="1"/>
    </xf>
    <xf numFmtId="0" fontId="22" fillId="2" borderId="5" xfId="4" applyFont="1" applyFill="1" applyBorder="1" applyAlignment="1">
      <alignment horizontal="center" wrapText="1"/>
    </xf>
    <xf numFmtId="0" fontId="29" fillId="2" borderId="6" xfId="4" applyFont="1" applyFill="1" applyBorder="1" applyAlignment="1">
      <alignment horizontal="center" vertical="center" wrapText="1"/>
    </xf>
    <xf numFmtId="0" fontId="29" fillId="2" borderId="7" xfId="4" applyFont="1" applyFill="1" applyBorder="1" applyAlignment="1">
      <alignment vertical="center" wrapText="1"/>
    </xf>
    <xf numFmtId="176" fontId="29" fillId="2" borderId="7" xfId="4" applyNumberFormat="1" applyFont="1" applyFill="1" applyBorder="1" applyAlignment="1">
      <alignment horizontal="center" vertical="center" wrapText="1"/>
    </xf>
    <xf numFmtId="0" fontId="29" fillId="2" borderId="6" xfId="4" applyFont="1" applyFill="1" applyBorder="1" applyAlignment="1">
      <alignment horizontal="center" vertical="top" wrapText="1"/>
    </xf>
    <xf numFmtId="0" fontId="29" fillId="2" borderId="7" xfId="4" applyFont="1" applyFill="1" applyBorder="1" applyAlignment="1">
      <alignment vertical="top" wrapText="1"/>
    </xf>
    <xf numFmtId="176" fontId="29" fillId="2" borderId="7" xfId="4" applyNumberFormat="1" applyFont="1" applyFill="1" applyBorder="1" applyAlignment="1">
      <alignment horizontal="center" vertical="top" wrapText="1"/>
    </xf>
    <xf numFmtId="0" fontId="0" fillId="2" borderId="0" xfId="0" applyFont="1" applyFill="1" applyBorder="1"/>
    <xf numFmtId="0" fontId="0" fillId="2" borderId="8" xfId="0" applyFont="1" applyFill="1" applyBorder="1" applyAlignment="1">
      <alignment vertical="top" wrapText="1"/>
    </xf>
    <xf numFmtId="0" fontId="0" fillId="2" borderId="9" xfId="0" applyFont="1" applyFill="1" applyBorder="1" applyAlignment="1">
      <alignment vertical="top" wrapText="1"/>
    </xf>
    <xf numFmtId="0" fontId="0" fillId="2" borderId="10" xfId="0" applyFont="1" applyFill="1" applyBorder="1"/>
    <xf numFmtId="0" fontId="0" fillId="2" borderId="0" xfId="0" applyFill="1" applyProtection="1"/>
    <xf numFmtId="0" fontId="0" fillId="2" borderId="11" xfId="0" applyFill="1" applyBorder="1" applyAlignment="1" applyProtection="1">
      <alignment vertical="top" wrapText="1"/>
    </xf>
    <xf numFmtId="0" fontId="14" fillId="2" borderId="1" xfId="0" applyFont="1" applyFill="1" applyBorder="1" applyAlignment="1" applyProtection="1">
      <alignment vertical="center" wrapText="1"/>
    </xf>
    <xf numFmtId="0" fontId="13" fillId="2" borderId="12" xfId="0" applyFont="1" applyFill="1" applyBorder="1" applyAlignment="1" applyProtection="1">
      <alignment vertical="center"/>
    </xf>
    <xf numFmtId="0" fontId="10" fillId="2" borderId="0" xfId="0" applyFont="1" applyFill="1" applyProtection="1"/>
    <xf numFmtId="0" fontId="0" fillId="2" borderId="0" xfId="0" applyFill="1" applyAlignment="1" applyProtection="1">
      <alignment vertical="top" wrapText="1"/>
    </xf>
    <xf numFmtId="0" fontId="13" fillId="2" borderId="11" xfId="0" applyFont="1" applyFill="1" applyBorder="1" applyAlignment="1" applyProtection="1">
      <alignment vertical="center"/>
    </xf>
    <xf numFmtId="0" fontId="13" fillId="2" borderId="0" xfId="0" applyFont="1" applyFill="1" applyBorder="1" applyAlignment="1" applyProtection="1">
      <alignment vertical="center"/>
    </xf>
    <xf numFmtId="0" fontId="19" fillId="2" borderId="0" xfId="0" applyFont="1" applyFill="1" applyBorder="1" applyAlignment="1" applyProtection="1">
      <alignment horizontal="left" wrapText="1"/>
    </xf>
    <xf numFmtId="0" fontId="19" fillId="2" borderId="13" xfId="0" applyFont="1" applyFill="1" applyBorder="1" applyAlignment="1" applyProtection="1">
      <alignment horizontal="left" vertical="center" wrapText="1"/>
    </xf>
    <xf numFmtId="0" fontId="17" fillId="2" borderId="0" xfId="0" applyFont="1" applyFill="1" applyBorder="1" applyAlignment="1" applyProtection="1">
      <alignment vertical="center"/>
    </xf>
    <xf numFmtId="0" fontId="11" fillId="2" borderId="11" xfId="0" applyFont="1" applyFill="1" applyBorder="1" applyAlignment="1" applyProtection="1"/>
    <xf numFmtId="0" fontId="0" fillId="2" borderId="11" xfId="0" applyFill="1" applyBorder="1" applyAlignment="1" applyProtection="1"/>
    <xf numFmtId="0" fontId="16" fillId="2" borderId="14" xfId="0" applyFont="1" applyFill="1" applyBorder="1" applyAlignment="1" applyProtection="1">
      <alignment horizontal="right" vertical="center"/>
    </xf>
    <xf numFmtId="0" fontId="16" fillId="2" borderId="0" xfId="0" applyFont="1" applyFill="1" applyBorder="1" applyAlignment="1" applyProtection="1">
      <alignment horizontal="right" vertical="center"/>
    </xf>
    <xf numFmtId="0" fontId="17" fillId="2" borderId="14" xfId="0" applyFont="1" applyFill="1" applyBorder="1" applyAlignment="1" applyProtection="1">
      <alignment horizontal="center" vertical="center"/>
    </xf>
    <xf numFmtId="0" fontId="17" fillId="2" borderId="14" xfId="0" applyFont="1" applyFill="1" applyBorder="1" applyAlignment="1" applyProtection="1">
      <alignment horizontal="left" vertical="center"/>
    </xf>
    <xf numFmtId="0" fontId="2" fillId="2" borderId="0" xfId="0" applyFont="1" applyFill="1" applyBorder="1" applyAlignment="1" applyProtection="1">
      <alignment horizontal="right"/>
    </xf>
    <xf numFmtId="0" fontId="13" fillId="2" borderId="0" xfId="0" applyFont="1" applyFill="1" applyBorder="1" applyAlignment="1" applyProtection="1">
      <alignment horizontal="left" vertical="center"/>
    </xf>
    <xf numFmtId="0" fontId="3" fillId="2" borderId="0" xfId="0" applyFont="1" applyFill="1" applyProtection="1"/>
    <xf numFmtId="0" fontId="17" fillId="2" borderId="12" xfId="0" applyFont="1" applyFill="1" applyBorder="1" applyAlignment="1" applyProtection="1">
      <alignment vertical="center"/>
    </xf>
    <xf numFmtId="0" fontId="9" fillId="2" borderId="11" xfId="0" applyFont="1" applyFill="1" applyBorder="1" applyAlignment="1" applyProtection="1">
      <alignment vertical="top" wrapText="1"/>
    </xf>
    <xf numFmtId="0" fontId="17" fillId="2" borderId="15" xfId="0" applyFont="1" applyFill="1" applyBorder="1" applyAlignment="1" applyProtection="1">
      <alignment horizontal="center" vertical="center"/>
    </xf>
    <xf numFmtId="0" fontId="3" fillId="2" borderId="11" xfId="0" applyFont="1" applyFill="1" applyBorder="1" applyAlignment="1" applyProtection="1">
      <alignment vertical="top" wrapText="1"/>
    </xf>
    <xf numFmtId="0" fontId="17" fillId="2" borderId="15" xfId="0" applyFont="1" applyFill="1" applyBorder="1" applyAlignment="1" applyProtection="1">
      <alignment horizontal="lef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horizontal="center" vertical="center"/>
    </xf>
    <xf numFmtId="0" fontId="13" fillId="2" borderId="15" xfId="0" applyFont="1" applyFill="1" applyBorder="1" applyAlignment="1" applyProtection="1">
      <alignment horizontal="left" vertical="center"/>
    </xf>
    <xf numFmtId="0" fontId="13" fillId="2" borderId="15" xfId="0" applyFont="1" applyFill="1" applyBorder="1" applyAlignment="1" applyProtection="1">
      <alignment horizontal="center" vertical="center"/>
    </xf>
    <xf numFmtId="0" fontId="0" fillId="2" borderId="0" xfId="0" applyFill="1" applyAlignment="1" applyProtection="1">
      <alignment wrapText="1"/>
    </xf>
    <xf numFmtId="0" fontId="2" fillId="2" borderId="0" xfId="0" applyFont="1" applyFill="1" applyAlignment="1" applyProtection="1">
      <alignment wrapText="1"/>
    </xf>
    <xf numFmtId="0" fontId="17" fillId="2" borderId="1" xfId="0" applyFont="1" applyFill="1" applyBorder="1" applyAlignment="1" applyProtection="1">
      <alignment vertical="center" wrapText="1"/>
      <protection locked="0"/>
    </xf>
    <xf numFmtId="0" fontId="0" fillId="2" borderId="0" xfId="0" applyFill="1" applyAlignment="1" applyProtection="1">
      <alignment vertical="top"/>
    </xf>
    <xf numFmtId="0" fontId="13" fillId="2" borderId="16" xfId="0" applyFont="1" applyFill="1" applyBorder="1" applyAlignment="1" applyProtection="1">
      <alignment vertical="center"/>
    </xf>
    <xf numFmtId="0" fontId="10" fillId="2" borderId="0" xfId="0" applyFont="1" applyFill="1" applyBorder="1" applyProtection="1">
      <protection hidden="1"/>
    </xf>
    <xf numFmtId="0" fontId="13" fillId="2" borderId="0" xfId="0" applyFont="1" applyFill="1" applyBorder="1" applyAlignment="1" applyProtection="1">
      <alignment horizontal="center" vertical="top"/>
      <protection hidden="1"/>
    </xf>
    <xf numFmtId="0" fontId="16" fillId="2" borderId="1" xfId="0" applyFont="1" applyFill="1" applyBorder="1" applyAlignment="1" applyProtection="1">
      <alignment horizontal="right" vertical="center"/>
      <protection hidden="1"/>
    </xf>
    <xf numFmtId="0" fontId="16" fillId="2" borderId="13" xfId="0" applyFont="1" applyFill="1" applyBorder="1" applyAlignment="1" applyProtection="1">
      <alignment wrapText="1"/>
      <protection hidden="1"/>
    </xf>
    <xf numFmtId="0" fontId="13" fillId="2" borderId="0" xfId="0" applyFont="1" applyFill="1" applyBorder="1" applyAlignment="1" applyProtection="1">
      <alignment vertical="center"/>
      <protection hidden="1"/>
    </xf>
    <xf numFmtId="0" fontId="17" fillId="2" borderId="13" xfId="0" applyFont="1" applyFill="1" applyBorder="1" applyAlignment="1" applyProtection="1">
      <alignment horizontal="left" wrapText="1"/>
      <protection hidden="1"/>
    </xf>
    <xf numFmtId="0" fontId="17" fillId="2" borderId="0" xfId="0" applyFont="1" applyFill="1" applyBorder="1" applyAlignment="1" applyProtection="1">
      <alignment horizontal="left" wrapText="1"/>
      <protection hidden="1"/>
    </xf>
    <xf numFmtId="0" fontId="16" fillId="2" borderId="14" xfId="0" applyFont="1" applyFill="1" applyBorder="1" applyAlignment="1" applyProtection="1">
      <alignment horizontal="right" vertical="center"/>
      <protection hidden="1"/>
    </xf>
    <xf numFmtId="0" fontId="16" fillId="2" borderId="13" xfId="0" applyFont="1" applyFill="1" applyBorder="1" applyAlignment="1" applyProtection="1">
      <alignment horizontal="left" vertical="center" wrapText="1"/>
      <protection hidden="1"/>
    </xf>
    <xf numFmtId="0" fontId="17" fillId="2" borderId="1" xfId="0" applyFont="1" applyFill="1" applyBorder="1" applyAlignment="1" applyProtection="1">
      <alignment vertical="center" wrapText="1"/>
      <protection hidden="1"/>
    </xf>
    <xf numFmtId="0" fontId="17" fillId="2" borderId="15" xfId="0" applyFont="1" applyFill="1" applyBorder="1" applyAlignment="1" applyProtection="1">
      <alignment vertical="center" wrapText="1"/>
      <protection hidden="1"/>
    </xf>
    <xf numFmtId="2" fontId="18" fillId="2" borderId="15" xfId="0" applyNumberFormat="1" applyFont="1" applyFill="1" applyBorder="1" applyAlignment="1" applyProtection="1">
      <alignment horizontal="left" wrapText="1"/>
      <protection hidden="1"/>
    </xf>
    <xf numFmtId="0" fontId="17" fillId="2" borderId="15" xfId="0" applyFont="1" applyFill="1" applyBorder="1" applyAlignment="1" applyProtection="1">
      <alignment horizontal="center" vertical="center" wrapText="1"/>
      <protection hidden="1"/>
    </xf>
    <xf numFmtId="0" fontId="17" fillId="2" borderId="1" xfId="0" applyFont="1" applyFill="1" applyBorder="1" applyAlignment="1" applyProtection="1">
      <alignment horizontal="left" vertical="center" wrapText="1"/>
      <protection hidden="1"/>
    </xf>
    <xf numFmtId="0" fontId="13" fillId="2" borderId="15" xfId="0" applyFont="1" applyFill="1" applyBorder="1" applyAlignment="1" applyProtection="1">
      <alignment horizontal="left" vertical="center"/>
      <protection hidden="1"/>
    </xf>
    <xf numFmtId="0" fontId="0" fillId="2" borderId="0" xfId="0" applyFill="1" applyAlignment="1" applyProtection="1"/>
    <xf numFmtId="0" fontId="22" fillId="0" borderId="0" xfId="0" applyNumberFormat="1" applyFont="1" applyFill="1" applyAlignment="1" applyProtection="1">
      <alignment vertical="center" wrapText="1"/>
      <protection hidden="1"/>
    </xf>
    <xf numFmtId="0" fontId="34" fillId="3" borderId="0" xfId="0" applyFont="1" applyFill="1" applyAlignment="1" applyProtection="1">
      <alignment wrapText="1"/>
      <protection hidden="1"/>
    </xf>
    <xf numFmtId="0" fontId="16" fillId="2" borderId="17" xfId="0" applyFont="1" applyFill="1" applyBorder="1" applyAlignment="1" applyProtection="1">
      <alignment horizontal="left" wrapText="1"/>
      <protection hidden="1"/>
    </xf>
    <xf numFmtId="0" fontId="40" fillId="2" borderId="1" xfId="0" applyFont="1" applyFill="1" applyBorder="1" applyAlignment="1" applyProtection="1">
      <alignment horizontal="center" vertical="center"/>
      <protection locked="0" hidden="1"/>
    </xf>
    <xf numFmtId="0" fontId="6" fillId="0" borderId="0" xfId="0" applyFont="1" applyAlignment="1"/>
    <xf numFmtId="0" fontId="6" fillId="2" borderId="0" xfId="0" applyFont="1" applyFill="1" applyAlignment="1" applyProtection="1">
      <alignment vertical="top"/>
    </xf>
    <xf numFmtId="0" fontId="22" fillId="0" borderId="0" xfId="0" applyNumberFormat="1" applyFont="1" applyFill="1" applyAlignment="1">
      <alignment vertical="top"/>
    </xf>
    <xf numFmtId="0" fontId="33" fillId="0" borderId="0" xfId="0" applyFont="1" applyAlignment="1">
      <alignment vertical="top"/>
    </xf>
    <xf numFmtId="0" fontId="29" fillId="0" borderId="0" xfId="0" applyNumberFormat="1" applyFont="1" applyFill="1" applyAlignment="1">
      <alignment vertical="top"/>
    </xf>
    <xf numFmtId="0" fontId="29" fillId="0" borderId="0" xfId="0" applyFont="1" applyAlignment="1">
      <alignment horizontal="left" vertical="top"/>
    </xf>
    <xf numFmtId="0" fontId="29" fillId="0" borderId="0" xfId="0" applyFont="1" applyAlignment="1">
      <alignment vertical="top"/>
    </xf>
    <xf numFmtId="0" fontId="33" fillId="0" borderId="0" xfId="0" applyFont="1" applyFill="1" applyAlignment="1">
      <alignment vertical="top"/>
    </xf>
    <xf numFmtId="0" fontId="24" fillId="0" borderId="0" xfId="0" applyFont="1" applyFill="1" applyAlignment="1">
      <alignment vertical="top"/>
    </xf>
    <xf numFmtId="0" fontId="22" fillId="0" borderId="0" xfId="0" applyFont="1" applyAlignment="1">
      <alignment horizontal="left" vertical="top"/>
    </xf>
    <xf numFmtId="0" fontId="28" fillId="0" borderId="0" xfId="0" applyFont="1" applyAlignment="1">
      <alignment horizontal="left" vertical="top"/>
    </xf>
    <xf numFmtId="0" fontId="37" fillId="0" borderId="0" xfId="0" applyFont="1" applyAlignment="1">
      <alignment horizontal="left" vertical="top"/>
    </xf>
    <xf numFmtId="0" fontId="29" fillId="0" borderId="0" xfId="0" applyFont="1" applyAlignment="1"/>
    <xf numFmtId="0" fontId="10" fillId="2" borderId="0" xfId="0" applyFont="1" applyFill="1" applyAlignment="1" applyProtection="1"/>
    <xf numFmtId="0" fontId="10" fillId="2" borderId="0" xfId="0" applyFont="1" applyFill="1" applyAlignment="1" applyProtection="1">
      <alignment vertical="top"/>
    </xf>
    <xf numFmtId="0" fontId="45" fillId="2" borderId="0" xfId="0" applyFont="1" applyFill="1" applyBorder="1" applyAlignment="1" applyProtection="1">
      <alignment vertical="center" wrapText="1"/>
    </xf>
    <xf numFmtId="0" fontId="1" fillId="2" borderId="18" xfId="0" applyFont="1" applyFill="1" applyBorder="1" applyAlignment="1" applyProtection="1">
      <alignment vertical="center"/>
    </xf>
    <xf numFmtId="0" fontId="1" fillId="2" borderId="19" xfId="0" applyFont="1" applyFill="1" applyBorder="1" applyAlignment="1" applyProtection="1">
      <alignment vertical="center"/>
    </xf>
    <xf numFmtId="0" fontId="6" fillId="2" borderId="0" xfId="0" applyFont="1" applyFill="1" applyAlignment="1" applyProtection="1"/>
    <xf numFmtId="0" fontId="16" fillId="2" borderId="17" xfId="0" applyFont="1" applyFill="1" applyBorder="1" applyAlignment="1" applyProtection="1">
      <alignment horizontal="center" wrapText="1"/>
      <protection hidden="1"/>
    </xf>
    <xf numFmtId="0" fontId="6" fillId="2" borderId="0" xfId="0" applyFont="1" applyFill="1" applyProtection="1"/>
    <xf numFmtId="0" fontId="7" fillId="2" borderId="16" xfId="5" applyFill="1" applyBorder="1" applyAlignment="1" applyProtection="1">
      <alignment horizontal="left" vertical="center"/>
    </xf>
    <xf numFmtId="0" fontId="6" fillId="2" borderId="0" xfId="0" applyFont="1" applyFill="1" applyAlignment="1" applyProtection="1">
      <alignment wrapText="1"/>
    </xf>
    <xf numFmtId="0" fontId="0" fillId="2" borderId="0" xfId="0" applyFill="1" applyProtection="1">
      <protection hidden="1"/>
    </xf>
    <xf numFmtId="0" fontId="13" fillId="2" borderId="0" xfId="0" applyFont="1" applyFill="1" applyBorder="1" applyAlignment="1" applyProtection="1">
      <alignment horizontal="center" vertical="center" wrapText="1"/>
      <protection hidden="1"/>
    </xf>
    <xf numFmtId="0" fontId="20" fillId="2" borderId="0" xfId="5" applyFont="1" applyFill="1" applyBorder="1" applyAlignment="1" applyProtection="1">
      <alignment horizontal="center" vertical="center" wrapText="1"/>
      <protection hidden="1"/>
    </xf>
    <xf numFmtId="0" fontId="13" fillId="2" borderId="0" xfId="0" applyFont="1" applyFill="1" applyBorder="1" applyAlignment="1" applyProtection="1">
      <alignment vertical="center" wrapText="1"/>
      <protection hidden="1"/>
    </xf>
    <xf numFmtId="0" fontId="4" fillId="2" borderId="0" xfId="0" applyFont="1" applyFill="1" applyAlignment="1" applyProtection="1">
      <alignment horizontal="center" vertical="center" wrapText="1"/>
      <protection hidden="1"/>
    </xf>
    <xf numFmtId="0" fontId="6" fillId="0" borderId="0" xfId="0" applyFont="1" applyFill="1" applyProtection="1"/>
    <xf numFmtId="0" fontId="16" fillId="2" borderId="0" xfId="0" applyFont="1" applyFill="1" applyBorder="1" applyAlignment="1" applyProtection="1">
      <alignment wrapText="1"/>
    </xf>
    <xf numFmtId="0" fontId="16" fillId="2" borderId="0" xfId="0" applyFont="1" applyFill="1" applyBorder="1" applyAlignment="1" applyProtection="1">
      <alignment horizontal="right" vertical="center"/>
      <protection hidden="1"/>
    </xf>
    <xf numFmtId="0" fontId="17" fillId="2" borderId="0" xfId="0" applyFont="1" applyFill="1" applyBorder="1" applyAlignment="1" applyProtection="1">
      <alignment horizontal="left" vertical="center"/>
    </xf>
    <xf numFmtId="0" fontId="13" fillId="2" borderId="18" xfId="0" applyFont="1" applyFill="1" applyBorder="1" applyAlignment="1" applyProtection="1">
      <alignment vertical="center"/>
    </xf>
    <xf numFmtId="0" fontId="0" fillId="2" borderId="0" xfId="0" applyFill="1" applyAlignment="1" applyProtection="1">
      <alignment wrapText="1"/>
      <protection locked="0"/>
    </xf>
    <xf numFmtId="0" fontId="6" fillId="0" borderId="0" xfId="0" applyFont="1" applyAlignment="1" applyProtection="1">
      <alignment horizontal="center"/>
      <protection hidden="1"/>
    </xf>
    <xf numFmtId="0" fontId="49" fillId="2" borderId="0" xfId="5" applyFont="1" applyFill="1" applyBorder="1" applyAlignment="1" applyProtection="1">
      <alignment horizontal="center" vertical="center"/>
    </xf>
    <xf numFmtId="0" fontId="40" fillId="2" borderId="0" xfId="0" applyFont="1" applyFill="1" applyBorder="1" applyAlignment="1" applyProtection="1">
      <alignment horizontal="center" vertical="center"/>
      <protection locked="0" hidden="1"/>
    </xf>
    <xf numFmtId="0" fontId="17" fillId="2" borderId="15" xfId="0" applyFont="1" applyFill="1" applyBorder="1" applyAlignment="1" applyProtection="1">
      <alignment vertical="center"/>
      <protection hidden="1"/>
    </xf>
    <xf numFmtId="0" fontId="0" fillId="2" borderId="0" xfId="0" applyFill="1" applyAlignment="1" applyProtection="1">
      <alignment horizontal="center"/>
    </xf>
    <xf numFmtId="0" fontId="16" fillId="2" borderId="20" xfId="0" applyFont="1" applyFill="1" applyBorder="1" applyAlignment="1" applyProtection="1">
      <alignment horizontal="right" vertical="center"/>
      <protection hidden="1"/>
    </xf>
    <xf numFmtId="0" fontId="16" fillId="2" borderId="13" xfId="0" applyFont="1" applyFill="1" applyBorder="1" applyAlignment="1" applyProtection="1">
      <alignment horizontal="left" wrapText="1"/>
      <protection hidden="1"/>
    </xf>
    <xf numFmtId="0" fontId="50" fillId="0" borderId="0" xfId="5" applyFont="1" applyAlignment="1" applyProtection="1">
      <alignment horizontal="center"/>
    </xf>
    <xf numFmtId="0" fontId="49" fillId="2" borderId="14" xfId="5" applyFont="1" applyFill="1" applyBorder="1" applyAlignment="1" applyProtection="1">
      <alignment vertical="center"/>
    </xf>
    <xf numFmtId="0" fontId="49" fillId="2" borderId="0" xfId="5" applyFont="1" applyFill="1" applyAlignment="1" applyProtection="1">
      <alignment vertical="center"/>
    </xf>
    <xf numFmtId="0" fontId="1" fillId="2" borderId="21" xfId="0" applyFont="1" applyFill="1" applyBorder="1" applyAlignment="1" applyProtection="1">
      <alignment vertical="center"/>
    </xf>
    <xf numFmtId="0" fontId="13" fillId="2" borderId="22" xfId="0" applyFont="1" applyFill="1" applyBorder="1" applyAlignment="1" applyProtection="1">
      <alignment vertical="center"/>
    </xf>
    <xf numFmtId="0" fontId="13" fillId="2" borderId="23" xfId="0" applyFont="1" applyFill="1" applyBorder="1" applyAlignment="1" applyProtection="1">
      <alignment vertical="center"/>
    </xf>
    <xf numFmtId="0" fontId="1" fillId="2" borderId="24" xfId="0" applyFont="1" applyFill="1" applyBorder="1" applyAlignment="1" applyProtection="1">
      <alignment vertical="center"/>
    </xf>
    <xf numFmtId="0" fontId="13" fillId="2" borderId="25" xfId="0" applyFont="1" applyFill="1" applyBorder="1" applyAlignment="1" applyProtection="1">
      <alignment vertical="center"/>
    </xf>
    <xf numFmtId="0" fontId="13" fillId="2" borderId="20" xfId="0" applyFont="1" applyFill="1" applyBorder="1" applyAlignment="1" applyProtection="1">
      <alignment vertical="center"/>
    </xf>
    <xf numFmtId="2" fontId="16" fillId="2" borderId="14" xfId="0" applyNumberFormat="1" applyFont="1" applyFill="1" applyBorder="1" applyAlignment="1" applyProtection="1">
      <alignment horizontal="left" vertical="center" wrapText="1"/>
    </xf>
    <xf numFmtId="0" fontId="16" fillId="2" borderId="15" xfId="0" applyFont="1" applyFill="1" applyBorder="1" applyAlignment="1" applyProtection="1">
      <alignment horizontal="left" wrapText="1"/>
      <protection hidden="1"/>
    </xf>
    <xf numFmtId="0" fontId="16" fillId="2" borderId="15" xfId="0" applyFont="1" applyFill="1" applyBorder="1" applyAlignment="1" applyProtection="1">
      <alignment horizontal="left"/>
      <protection hidden="1"/>
    </xf>
    <xf numFmtId="0" fontId="16" fillId="2" borderId="14" xfId="0" applyFont="1" applyFill="1" applyBorder="1" applyAlignment="1" applyProtection="1">
      <alignment horizontal="left"/>
      <protection hidden="1"/>
    </xf>
    <xf numFmtId="0" fontId="13" fillId="2" borderId="26" xfId="0" applyFont="1" applyFill="1" applyBorder="1" applyAlignment="1" applyProtection="1">
      <alignment vertical="center"/>
    </xf>
    <xf numFmtId="0" fontId="1" fillId="2" borderId="27" xfId="0" applyFont="1" applyFill="1" applyBorder="1" applyAlignment="1" applyProtection="1">
      <alignment vertical="center"/>
    </xf>
    <xf numFmtId="0" fontId="16" fillId="2" borderId="28" xfId="0" applyFont="1" applyFill="1" applyBorder="1" applyAlignment="1" applyProtection="1">
      <alignment wrapText="1"/>
    </xf>
    <xf numFmtId="2" fontId="16" fillId="2" borderId="15" xfId="0" applyNumberFormat="1" applyFont="1" applyFill="1" applyBorder="1" applyAlignment="1" applyProtection="1">
      <alignment horizontal="left" wrapText="1"/>
      <protection hidden="1"/>
    </xf>
    <xf numFmtId="0" fontId="0" fillId="0" borderId="0" xfId="0" applyAlignment="1"/>
    <xf numFmtId="0" fontId="33" fillId="0" borderId="0" xfId="0" applyFont="1" applyAlignment="1"/>
    <xf numFmtId="0" fontId="51" fillId="0" borderId="0" xfId="0" applyFont="1" applyAlignment="1">
      <alignment horizontal="center"/>
    </xf>
    <xf numFmtId="0" fontId="46" fillId="2" borderId="0" xfId="0" applyFont="1" applyFill="1" applyBorder="1" applyAlignment="1" applyProtection="1">
      <alignment horizontal="right" wrapText="1"/>
      <protection hidden="1"/>
    </xf>
    <xf numFmtId="0" fontId="0" fillId="0" borderId="0" xfId="0" applyFont="1" applyAlignment="1">
      <alignment horizontal="left"/>
    </xf>
    <xf numFmtId="0" fontId="0" fillId="0" borderId="0" xfId="0" applyAlignment="1">
      <alignment horizontal="left"/>
    </xf>
    <xf numFmtId="0" fontId="17" fillId="2" borderId="1" xfId="0" applyFont="1" applyFill="1" applyBorder="1" applyAlignment="1" applyProtection="1">
      <alignment wrapText="1"/>
      <protection locked="0" hidden="1"/>
    </xf>
    <xf numFmtId="0" fontId="17" fillId="2" borderId="1" xfId="0" applyFont="1" applyFill="1" applyBorder="1" applyAlignment="1" applyProtection="1">
      <alignment vertical="center" wrapText="1"/>
      <protection locked="0" hidden="1"/>
    </xf>
    <xf numFmtId="0" fontId="0" fillId="2" borderId="1" xfId="0" applyFill="1" applyBorder="1" applyAlignment="1" applyProtection="1">
      <alignment wrapText="1"/>
      <protection locked="0" hidden="1"/>
    </xf>
    <xf numFmtId="0" fontId="41" fillId="2" borderId="29" xfId="0" applyFont="1" applyFill="1" applyBorder="1" applyAlignment="1" applyProtection="1">
      <alignment horizontal="center" vertical="center" wrapText="1"/>
      <protection hidden="1"/>
    </xf>
    <xf numFmtId="0" fontId="6" fillId="0" borderId="0" xfId="0" applyFont="1" applyAlignment="1">
      <alignment horizontal="center"/>
    </xf>
    <xf numFmtId="0" fontId="3" fillId="2" borderId="0" xfId="0" applyFont="1" applyFill="1" applyAlignment="1" applyProtection="1">
      <alignment wrapText="1"/>
    </xf>
    <xf numFmtId="0" fontId="59" fillId="2" borderId="0" xfId="0" applyFont="1" applyFill="1" applyBorder="1" applyAlignment="1" applyProtection="1">
      <alignment horizontal="right" vertical="center"/>
    </xf>
    <xf numFmtId="0" fontId="60" fillId="2" borderId="0" xfId="0" applyFont="1" applyFill="1" applyBorder="1" applyAlignment="1" applyProtection="1">
      <alignment horizontal="left" wrapText="1"/>
      <protection hidden="1"/>
    </xf>
    <xf numFmtId="0" fontId="60" fillId="2" borderId="0" xfId="0" applyFont="1" applyFill="1" applyBorder="1" applyAlignment="1" applyProtection="1">
      <alignment vertical="center"/>
    </xf>
    <xf numFmtId="0" fontId="60" fillId="2" borderId="13" xfId="0" applyFont="1" applyFill="1" applyBorder="1" applyAlignment="1" applyProtection="1">
      <alignment vertical="center"/>
    </xf>
    <xf numFmtId="0" fontId="17" fillId="0" borderId="1" xfId="0" applyFont="1" applyFill="1" applyBorder="1" applyAlignment="1" applyProtection="1">
      <alignment wrapText="1"/>
      <protection locked="0" hidden="1"/>
    </xf>
    <xf numFmtId="0" fontId="61" fillId="0" borderId="0" xfId="0" applyFont="1" applyFill="1" applyProtection="1"/>
    <xf numFmtId="0" fontId="61" fillId="2" borderId="0" xfId="0" applyFont="1" applyFill="1" applyAlignment="1" applyProtection="1"/>
    <xf numFmtId="0" fontId="61" fillId="2" borderId="0" xfId="0" applyFont="1" applyFill="1" applyProtection="1">
      <protection hidden="1"/>
    </xf>
    <xf numFmtId="49" fontId="16" fillId="2" borderId="17" xfId="0" applyNumberFormat="1" applyFont="1" applyFill="1" applyBorder="1" applyAlignment="1" applyProtection="1">
      <alignment horizontal="center" wrapText="1"/>
      <protection hidden="1"/>
    </xf>
    <xf numFmtId="49" fontId="17" fillId="2" borderId="1" xfId="0" applyNumberFormat="1" applyFont="1" applyFill="1" applyBorder="1" applyAlignment="1" applyProtection="1">
      <alignment wrapText="1"/>
      <protection locked="0"/>
    </xf>
    <xf numFmtId="49" fontId="17" fillId="2" borderId="1" xfId="0" applyNumberFormat="1" applyFont="1" applyFill="1" applyBorder="1" applyAlignment="1" applyProtection="1">
      <alignment vertical="center" wrapText="1"/>
      <protection locked="0"/>
    </xf>
    <xf numFmtId="49" fontId="0" fillId="2" borderId="0" xfId="0" applyNumberFormat="1" applyFill="1" applyProtection="1">
      <protection hidden="1"/>
    </xf>
    <xf numFmtId="0" fontId="6" fillId="0" borderId="0" xfId="0" applyFont="1" applyAlignment="1">
      <alignment horizontal="left"/>
    </xf>
    <xf numFmtId="0" fontId="6" fillId="2" borderId="12" xfId="0" applyFont="1" applyFill="1" applyBorder="1" applyAlignment="1">
      <alignment vertical="top"/>
    </xf>
    <xf numFmtId="0" fontId="13" fillId="2" borderId="30" xfId="0" applyFont="1" applyFill="1" applyBorder="1" applyAlignment="1" applyProtection="1">
      <alignment vertical="center" wrapText="1"/>
      <protection hidden="1"/>
    </xf>
    <xf numFmtId="0" fontId="13" fillId="2" borderId="18" xfId="0" applyFont="1" applyFill="1" applyBorder="1" applyAlignment="1" applyProtection="1">
      <alignment vertical="center"/>
      <protection hidden="1"/>
    </xf>
    <xf numFmtId="0" fontId="13" fillId="2" borderId="19" xfId="0" applyFont="1" applyFill="1" applyBorder="1" applyAlignment="1" applyProtection="1">
      <alignment vertical="center"/>
      <protection hidden="1"/>
    </xf>
    <xf numFmtId="0" fontId="39" fillId="2" borderId="1" xfId="0" applyFont="1" applyFill="1" applyBorder="1" applyAlignment="1" applyProtection="1">
      <alignment horizontal="right" wrapText="1"/>
      <protection hidden="1"/>
    </xf>
    <xf numFmtId="0" fontId="39" fillId="2" borderId="1" xfId="0" applyFont="1" applyFill="1" applyBorder="1" applyAlignment="1" applyProtection="1">
      <alignment horizontal="center" vertical="center"/>
      <protection locked="0" hidden="1"/>
    </xf>
    <xf numFmtId="0" fontId="63" fillId="2" borderId="11" xfId="0" applyFont="1" applyFill="1" applyBorder="1" applyAlignment="1" applyProtection="1">
      <alignment vertical="center" wrapText="1"/>
      <protection hidden="1"/>
    </xf>
    <xf numFmtId="0" fontId="22" fillId="0" borderId="0" xfId="0" applyFont="1" applyFill="1" applyAlignment="1">
      <alignment horizontal="left" vertical="top"/>
    </xf>
    <xf numFmtId="0" fontId="34" fillId="3" borderId="0" xfId="0" applyFont="1" applyFill="1" applyAlignment="1" applyProtection="1">
      <protection hidden="1"/>
    </xf>
    <xf numFmtId="0" fontId="37" fillId="0" borderId="0" xfId="0" applyFont="1" applyFill="1" applyAlignment="1">
      <alignment horizontal="left" vertical="top"/>
    </xf>
    <xf numFmtId="0" fontId="0" fillId="0" borderId="0" xfId="0" applyFill="1" applyAlignment="1"/>
    <xf numFmtId="0" fontId="29" fillId="0" borderId="0" xfId="0" applyFont="1" applyFill="1" applyAlignment="1">
      <alignment horizontal="left" vertical="top"/>
    </xf>
    <xf numFmtId="0" fontId="0" fillId="2" borderId="18" xfId="0" applyFont="1" applyFill="1" applyBorder="1" applyAlignment="1">
      <alignment horizontal="center"/>
    </xf>
    <xf numFmtId="0" fontId="0" fillId="2" borderId="19" xfId="0" applyFont="1" applyFill="1" applyBorder="1" applyAlignment="1">
      <alignment horizontal="center"/>
    </xf>
    <xf numFmtId="0" fontId="14" fillId="2" borderId="11"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4" fillId="2" borderId="33" xfId="0" applyFont="1" applyFill="1" applyBorder="1" applyAlignment="1">
      <alignment horizontal="center"/>
    </xf>
    <xf numFmtId="0" fontId="13" fillId="2" borderId="0" xfId="0" applyFont="1" applyFill="1" applyBorder="1" applyAlignment="1">
      <alignment vertical="center"/>
    </xf>
    <xf numFmtId="0" fontId="0" fillId="2" borderId="0" xfId="0" applyFont="1" applyFill="1" applyBorder="1" applyAlignment="1"/>
    <xf numFmtId="0" fontId="30" fillId="2" borderId="34" xfId="4" applyFont="1" applyFill="1" applyBorder="1" applyAlignment="1">
      <alignment horizontal="center" vertical="top"/>
    </xf>
    <xf numFmtId="0" fontId="21" fillId="2" borderId="35" xfId="4" applyFont="1" applyFill="1" applyBorder="1" applyAlignment="1">
      <alignment horizontal="center" vertical="top"/>
    </xf>
    <xf numFmtId="0" fontId="21" fillId="2" borderId="36" xfId="4" applyFont="1" applyFill="1" applyBorder="1" applyAlignment="1">
      <alignment horizontal="center" vertical="top"/>
    </xf>
    <xf numFmtId="0" fontId="23" fillId="2" borderId="31" xfId="4" applyFont="1" applyFill="1" applyBorder="1" applyAlignment="1">
      <alignment horizontal="center" vertical="center" wrapText="1"/>
    </xf>
    <xf numFmtId="0" fontId="24" fillId="2" borderId="31" xfId="4" applyFont="1" applyFill="1" applyBorder="1" applyAlignment="1">
      <alignment horizontal="center" vertical="center" wrapText="1"/>
    </xf>
    <xf numFmtId="0" fontId="42" fillId="2" borderId="32" xfId="0" applyFont="1" applyFill="1" applyBorder="1" applyAlignment="1" applyProtection="1">
      <alignment horizontal="center" vertical="center"/>
      <protection locked="0" hidden="1"/>
    </xf>
    <xf numFmtId="0" fontId="42" fillId="2" borderId="15" xfId="0" applyFont="1" applyFill="1" applyBorder="1" applyAlignment="1" applyProtection="1">
      <alignment horizontal="center" vertical="center"/>
      <protection locked="0" hidden="1"/>
    </xf>
    <xf numFmtId="0" fontId="42" fillId="2" borderId="37" xfId="0" applyFont="1" applyFill="1" applyBorder="1" applyAlignment="1" applyProtection="1">
      <alignment horizontal="center" vertical="center"/>
      <protection locked="0" hidden="1"/>
    </xf>
    <xf numFmtId="0" fontId="6" fillId="2" borderId="32" xfId="0" applyFont="1" applyFill="1" applyBorder="1" applyAlignment="1">
      <alignment horizontal="center" vertical="center"/>
    </xf>
    <xf numFmtId="0" fontId="0" fillId="2" borderId="15" xfId="0" applyFill="1" applyBorder="1" applyAlignment="1">
      <alignment horizontal="center" vertical="center"/>
    </xf>
    <xf numFmtId="0" fontId="0" fillId="2" borderId="37" xfId="0" applyFill="1" applyBorder="1" applyAlignment="1">
      <alignment horizontal="center" vertical="center"/>
    </xf>
    <xf numFmtId="0" fontId="2"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10" fillId="2" borderId="13" xfId="0" applyFont="1" applyFill="1" applyBorder="1" applyAlignment="1" applyProtection="1">
      <alignment horizontal="center" wrapText="1"/>
      <protection hidden="1"/>
    </xf>
    <xf numFmtId="0" fontId="17" fillId="2" borderId="32" xfId="0" applyFont="1" applyFill="1" applyBorder="1" applyAlignment="1" applyProtection="1">
      <alignment horizontal="left" vertical="center"/>
      <protection locked="0"/>
    </xf>
    <xf numFmtId="0" fontId="17" fillId="2" borderId="15"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9" fillId="2" borderId="30" xfId="0" applyFont="1" applyFill="1" applyBorder="1" applyAlignment="1" applyProtection="1">
      <alignment horizontal="center" vertical="center"/>
    </xf>
    <xf numFmtId="0" fontId="19" fillId="2" borderId="33" xfId="0" applyFont="1" applyFill="1" applyBorder="1" applyAlignment="1" applyProtection="1">
      <alignment horizontal="center" vertical="center"/>
    </xf>
    <xf numFmtId="0" fontId="6" fillId="2" borderId="0" xfId="0" applyFont="1" applyFill="1" applyAlignment="1" applyProtection="1">
      <alignment horizontal="center"/>
    </xf>
    <xf numFmtId="0" fontId="0" fillId="2" borderId="0" xfId="0" applyFill="1" applyAlignment="1" applyProtection="1">
      <alignment horizontal="center"/>
    </xf>
    <xf numFmtId="0" fontId="66" fillId="2" borderId="32" xfId="0" applyFont="1" applyFill="1" applyBorder="1" applyAlignment="1" applyProtection="1">
      <alignment horizontal="left" vertical="center"/>
      <protection locked="0"/>
    </xf>
    <xf numFmtId="0" fontId="64" fillId="2" borderId="0" xfId="5" applyFont="1" applyFill="1" applyBorder="1" applyAlignment="1" applyProtection="1">
      <alignment horizontal="center" vertical="center" wrapText="1"/>
      <protection hidden="1"/>
    </xf>
    <xf numFmtId="0" fontId="16" fillId="2" borderId="15" xfId="0" applyFont="1" applyFill="1" applyBorder="1" applyAlignment="1" applyProtection="1">
      <alignment horizontal="left" wrapText="1"/>
      <protection hidden="1"/>
    </xf>
    <xf numFmtId="0" fontId="17" fillId="2" borderId="15" xfId="0" applyFont="1" applyFill="1" applyBorder="1" applyAlignment="1" applyProtection="1">
      <alignment horizontal="center" vertical="center"/>
    </xf>
    <xf numFmtId="0" fontId="57" fillId="0" borderId="32" xfId="5" applyFont="1" applyBorder="1" applyAlignment="1" applyProtection="1">
      <protection locked="0"/>
    </xf>
    <xf numFmtId="0" fontId="58" fillId="0" borderId="15" xfId="5" applyFont="1" applyBorder="1" applyAlignment="1" applyProtection="1">
      <protection locked="0"/>
    </xf>
    <xf numFmtId="0" fontId="58" fillId="0" borderId="37" xfId="5" applyFont="1" applyBorder="1" applyAlignment="1" applyProtection="1">
      <protection locked="0"/>
    </xf>
    <xf numFmtId="0" fontId="16" fillId="2" borderId="0" xfId="0" applyFont="1" applyFill="1" applyBorder="1" applyAlignment="1" applyProtection="1">
      <alignment horizontal="center" vertical="center" wrapText="1"/>
      <protection hidden="1"/>
    </xf>
    <xf numFmtId="0" fontId="17" fillId="2" borderId="28" xfId="0" applyFont="1" applyFill="1" applyBorder="1" applyAlignment="1" applyProtection="1">
      <alignment horizontal="left" vertical="center"/>
      <protection locked="0"/>
    </xf>
    <xf numFmtId="0" fontId="17" fillId="2" borderId="14" xfId="0" applyFont="1" applyFill="1" applyBorder="1" applyAlignment="1" applyProtection="1">
      <alignment horizontal="left" vertical="center"/>
      <protection locked="0"/>
    </xf>
    <xf numFmtId="0" fontId="17" fillId="2" borderId="38" xfId="0" applyFont="1" applyFill="1" applyBorder="1" applyAlignment="1" applyProtection="1">
      <alignment horizontal="left" vertical="center"/>
      <protection locked="0"/>
    </xf>
    <xf numFmtId="0" fontId="16" fillId="2" borderId="40" xfId="0" applyFont="1" applyFill="1" applyBorder="1" applyAlignment="1" applyProtection="1">
      <alignment horizontal="right" vertical="center"/>
      <protection hidden="1"/>
    </xf>
    <xf numFmtId="0" fontId="16" fillId="2" borderId="20" xfId="0" applyFont="1" applyFill="1" applyBorder="1" applyAlignment="1" applyProtection="1">
      <alignment horizontal="right" vertical="center"/>
      <protection hidden="1"/>
    </xf>
    <xf numFmtId="0" fontId="17" fillId="2" borderId="32" xfId="0" applyFont="1" applyFill="1" applyBorder="1" applyAlignment="1" applyProtection="1">
      <alignment horizontal="center" vertical="center"/>
      <protection locked="0"/>
    </xf>
    <xf numFmtId="0" fontId="17" fillId="2" borderId="15" xfId="0" applyFont="1" applyFill="1" applyBorder="1" applyAlignment="1" applyProtection="1">
      <alignment horizontal="center" vertical="center"/>
      <protection locked="0"/>
    </xf>
    <xf numFmtId="0" fontId="17" fillId="2" borderId="37" xfId="0" applyFont="1" applyFill="1" applyBorder="1" applyAlignment="1" applyProtection="1">
      <alignment horizontal="center" vertical="center"/>
      <protection locked="0"/>
    </xf>
    <xf numFmtId="0" fontId="16" fillId="2" borderId="13" xfId="0" applyFont="1" applyFill="1" applyBorder="1" applyAlignment="1" applyProtection="1">
      <alignment horizontal="center" wrapText="1"/>
    </xf>
    <xf numFmtId="0" fontId="19" fillId="2" borderId="0" xfId="0" applyFont="1" applyFill="1" applyBorder="1" applyAlignment="1" applyProtection="1">
      <alignment horizontal="center" wrapText="1"/>
    </xf>
    <xf numFmtId="0" fontId="0" fillId="2" borderId="8" xfId="0" applyFill="1" applyBorder="1" applyAlignment="1" applyProtection="1">
      <alignment horizontal="center" vertical="top" wrapText="1"/>
    </xf>
    <xf numFmtId="0" fontId="0" fillId="2" borderId="9" xfId="0" applyFill="1" applyBorder="1" applyAlignment="1" applyProtection="1">
      <alignment horizontal="center" vertical="top" wrapText="1"/>
    </xf>
    <xf numFmtId="0" fontId="0" fillId="2" borderId="10" xfId="0" applyFill="1" applyBorder="1" applyAlignment="1" applyProtection="1">
      <alignment horizontal="center" vertical="top" wrapText="1"/>
    </xf>
    <xf numFmtId="0" fontId="15" fillId="2" borderId="1" xfId="0" applyFont="1" applyFill="1" applyBorder="1" applyAlignment="1" applyProtection="1">
      <alignment horizontal="center" vertical="center"/>
    </xf>
    <xf numFmtId="0" fontId="66" fillId="2" borderId="23" xfId="0" applyFont="1" applyFill="1" applyBorder="1" applyAlignment="1" applyProtection="1">
      <alignment horizontal="left" vertical="center"/>
      <protection locked="0"/>
    </xf>
    <xf numFmtId="0" fontId="17" fillId="2" borderId="13"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57" fillId="2" borderId="23" xfId="5" applyFont="1" applyFill="1" applyBorder="1" applyAlignment="1" applyProtection="1">
      <alignment horizontal="center" vertical="center"/>
      <protection hidden="1"/>
    </xf>
    <xf numFmtId="0" fontId="57" fillId="2" borderId="13" xfId="5" applyFont="1" applyFill="1" applyBorder="1" applyAlignment="1" applyProtection="1">
      <alignment horizontal="center" vertical="center"/>
      <protection hidden="1"/>
    </xf>
    <xf numFmtId="0" fontId="57" fillId="2" borderId="39" xfId="5" applyFont="1" applyFill="1" applyBorder="1" applyAlignment="1" applyProtection="1">
      <alignment horizontal="center" vertical="center"/>
      <protection hidden="1"/>
    </xf>
    <xf numFmtId="0" fontId="49" fillId="2" borderId="14" xfId="5" applyFont="1" applyFill="1" applyBorder="1" applyAlignment="1" applyProtection="1">
      <alignment horizontal="center" vertical="center" wrapText="1"/>
      <protection hidden="1"/>
    </xf>
    <xf numFmtId="0" fontId="16" fillId="2" borderId="13" xfId="0" applyFont="1" applyFill="1" applyBorder="1" applyAlignment="1" applyProtection="1">
      <alignment horizontal="center" vertical="top" wrapText="1"/>
      <protection hidden="1"/>
    </xf>
    <xf numFmtId="0" fontId="16" fillId="2" borderId="0" xfId="0" applyFont="1" applyFill="1" applyBorder="1" applyAlignment="1" applyProtection="1">
      <alignment horizontal="right" vertical="center" wrapText="1"/>
      <protection hidden="1"/>
    </xf>
    <xf numFmtId="0" fontId="49" fillId="2" borderId="0" xfId="5" applyFont="1" applyFill="1" applyBorder="1" applyAlignment="1" applyProtection="1">
      <alignment horizontal="center" vertical="center" wrapText="1"/>
      <protection hidden="1"/>
    </xf>
    <xf numFmtId="177" fontId="16" fillId="2" borderId="32" xfId="0" applyNumberFormat="1" applyFont="1" applyFill="1" applyBorder="1" applyAlignment="1" applyProtection="1">
      <alignment horizontal="center" wrapText="1"/>
      <protection locked="0"/>
    </xf>
    <xf numFmtId="177" fontId="16" fillId="2" borderId="37" xfId="0" applyNumberFormat="1" applyFont="1" applyFill="1" applyBorder="1" applyAlignment="1" applyProtection="1">
      <alignment horizontal="center" wrapText="1"/>
      <protection locked="0"/>
    </xf>
    <xf numFmtId="0" fontId="57" fillId="2" borderId="13" xfId="5" applyFont="1" applyFill="1" applyBorder="1" applyAlignment="1" applyProtection="1">
      <alignment horizontal="center"/>
      <protection hidden="1"/>
    </xf>
    <xf numFmtId="0" fontId="49" fillId="0" borderId="14" xfId="5" applyFont="1" applyFill="1" applyBorder="1" applyAlignment="1" applyProtection="1">
      <alignment horizontal="center" vertical="center"/>
    </xf>
    <xf numFmtId="0" fontId="49" fillId="2" borderId="13" xfId="5" applyFont="1" applyFill="1" applyBorder="1" applyAlignment="1" applyProtection="1">
      <alignment horizontal="center"/>
      <protection hidden="1"/>
    </xf>
    <xf numFmtId="0" fontId="49" fillId="2" borderId="13" xfId="5" applyFont="1" applyFill="1" applyBorder="1" applyAlignment="1" applyProtection="1">
      <alignment horizontal="center" vertical="center" wrapText="1"/>
      <protection hidden="1"/>
    </xf>
    <xf numFmtId="0" fontId="13" fillId="2" borderId="8"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4" fillId="2" borderId="33" xfId="0" applyFont="1" applyFill="1" applyBorder="1" applyAlignment="1" applyProtection="1">
      <alignment horizontal="center" wrapText="1"/>
    </xf>
    <xf numFmtId="0" fontId="41" fillId="2" borderId="32" xfId="0" applyFont="1" applyFill="1" applyBorder="1" applyAlignment="1" applyProtection="1">
      <alignment horizontal="center" vertical="center" wrapText="1"/>
    </xf>
    <xf numFmtId="0" fontId="41" fillId="2" borderId="37" xfId="0" applyFont="1" applyFill="1" applyBorder="1" applyAlignment="1" applyProtection="1">
      <alignment horizontal="center" vertical="center" wrapText="1"/>
    </xf>
    <xf numFmtId="0" fontId="20" fillId="2" borderId="41" xfId="5" applyFont="1" applyFill="1" applyBorder="1" applyAlignment="1" applyProtection="1">
      <alignment horizontal="center" vertical="center"/>
      <protection locked="0" hidden="1"/>
    </xf>
    <xf numFmtId="0" fontId="0" fillId="0" borderId="0" xfId="0" applyAlignment="1">
      <alignment horizontal="center" vertical="center"/>
    </xf>
    <xf numFmtId="0" fontId="13" fillId="2" borderId="11"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38"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xf>
    <xf numFmtId="0" fontId="13" fillId="2" borderId="39" xfId="0" applyFont="1" applyFill="1" applyBorder="1" applyAlignment="1" applyProtection="1">
      <alignment horizontal="center" vertical="center" wrapText="1"/>
    </xf>
    <xf numFmtId="0" fontId="16" fillId="2" borderId="28" xfId="0" applyFont="1" applyFill="1" applyBorder="1" applyAlignment="1" applyProtection="1">
      <alignment horizontal="left" vertical="center" wrapText="1"/>
    </xf>
    <xf numFmtId="0" fontId="16" fillId="2" borderId="14" xfId="0" applyFont="1" applyFill="1" applyBorder="1" applyAlignment="1" applyProtection="1">
      <alignment horizontal="left" vertical="center" wrapText="1"/>
    </xf>
    <xf numFmtId="0" fontId="16" fillId="2" borderId="23" xfId="0" applyFont="1" applyFill="1" applyBorder="1" applyAlignment="1" applyProtection="1">
      <alignment horizontal="left" vertical="center" wrapText="1"/>
    </xf>
    <xf numFmtId="0" fontId="16" fillId="2" borderId="13" xfId="0" applyFont="1" applyFill="1" applyBorder="1" applyAlignment="1" applyProtection="1">
      <alignment horizontal="left" vertical="center" wrapText="1"/>
    </xf>
    <xf numFmtId="0" fontId="47" fillId="2" borderId="8" xfId="0" applyFont="1" applyFill="1" applyBorder="1" applyAlignment="1" applyProtection="1">
      <alignment horizontal="center" vertical="center" wrapText="1"/>
      <protection hidden="1"/>
    </xf>
    <xf numFmtId="0" fontId="47" fillId="2" borderId="9" xfId="0" applyFont="1" applyFill="1" applyBorder="1" applyAlignment="1" applyProtection="1">
      <alignment horizontal="center" vertical="center" wrapText="1"/>
      <protection hidden="1"/>
    </xf>
    <xf numFmtId="0" fontId="47" fillId="2" borderId="10" xfId="0" applyFont="1" applyFill="1" applyBorder="1" applyAlignment="1" applyProtection="1">
      <alignment horizontal="center" vertical="center" wrapText="1"/>
      <protection hidden="1"/>
    </xf>
    <xf numFmtId="0" fontId="13" fillId="2" borderId="11" xfId="0" applyFont="1" applyFill="1" applyBorder="1" applyAlignment="1" applyProtection="1">
      <alignment horizontal="center" vertical="center" wrapText="1"/>
      <protection hidden="1"/>
    </xf>
    <xf numFmtId="0" fontId="13" fillId="2" borderId="30" xfId="0" applyFont="1" applyFill="1" applyBorder="1" applyAlignment="1" applyProtection="1">
      <alignment horizontal="center" vertical="center" wrapText="1"/>
      <protection hidden="1"/>
    </xf>
    <xf numFmtId="0" fontId="13" fillId="2" borderId="42" xfId="0" applyFont="1" applyFill="1" applyBorder="1" applyAlignment="1" applyProtection="1">
      <alignment horizontal="center" vertical="center" wrapText="1"/>
      <protection hidden="1"/>
    </xf>
    <xf numFmtId="0" fontId="13" fillId="2" borderId="43" xfId="0" applyFont="1" applyFill="1" applyBorder="1" applyAlignment="1" applyProtection="1">
      <alignment horizontal="center" vertical="center" wrapText="1"/>
      <protection hidden="1"/>
    </xf>
    <xf numFmtId="0" fontId="13" fillId="2" borderId="44" xfId="0" applyFont="1" applyFill="1" applyBorder="1" applyAlignment="1" applyProtection="1">
      <alignment horizontal="center" vertical="center" wrapText="1"/>
      <protection hidden="1"/>
    </xf>
    <xf numFmtId="0" fontId="13" fillId="2" borderId="45" xfId="0" applyFont="1" applyFill="1" applyBorder="1" applyAlignment="1" applyProtection="1">
      <alignment horizontal="center" vertical="center" wrapText="1"/>
      <protection hidden="1"/>
    </xf>
    <xf numFmtId="0" fontId="13" fillId="2" borderId="46" xfId="0" applyFont="1" applyFill="1" applyBorder="1" applyAlignment="1" applyProtection="1">
      <alignment horizontal="center" vertical="center" wrapText="1"/>
      <protection hidden="1"/>
    </xf>
    <xf numFmtId="0" fontId="13" fillId="2" borderId="7" xfId="0" applyFont="1" applyFill="1" applyBorder="1" applyAlignment="1" applyProtection="1">
      <alignment horizontal="center" vertical="center" wrapText="1"/>
      <protection hidden="1"/>
    </xf>
    <xf numFmtId="0" fontId="13" fillId="2" borderId="18" xfId="0" applyFont="1" applyFill="1" applyBorder="1" applyAlignment="1" applyProtection="1">
      <alignment horizontal="center" vertical="center" wrapText="1"/>
      <protection hidden="1"/>
    </xf>
    <xf numFmtId="0" fontId="13" fillId="2" borderId="19" xfId="0" applyFont="1" applyFill="1" applyBorder="1" applyAlignment="1" applyProtection="1">
      <alignment horizontal="center" vertical="center" wrapText="1"/>
      <protection hidden="1"/>
    </xf>
    <xf numFmtId="0" fontId="16" fillId="2" borderId="13" xfId="0" applyFont="1" applyFill="1" applyBorder="1" applyAlignment="1" applyProtection="1">
      <alignment horizontal="center" wrapText="1"/>
      <protection hidden="1"/>
    </xf>
    <xf numFmtId="0" fontId="17" fillId="2" borderId="32" xfId="0" applyFont="1" applyFill="1" applyBorder="1" applyAlignment="1" applyProtection="1">
      <alignment horizontal="center" wrapText="1"/>
      <protection locked="0"/>
    </xf>
    <xf numFmtId="0" fontId="17" fillId="2" borderId="15" xfId="0" applyFont="1" applyFill="1" applyBorder="1" applyAlignment="1" applyProtection="1">
      <alignment horizontal="center" wrapText="1"/>
      <protection locked="0"/>
    </xf>
    <xf numFmtId="0" fontId="17" fillId="2" borderId="37" xfId="0" applyFont="1" applyFill="1" applyBorder="1" applyAlignment="1" applyProtection="1">
      <alignment horizontal="center" wrapText="1"/>
      <protection locked="0"/>
    </xf>
    <xf numFmtId="0" fontId="4" fillId="2" borderId="33" xfId="0" applyFont="1" applyFill="1" applyBorder="1" applyAlignment="1" applyProtection="1">
      <alignment horizontal="center" wrapText="1"/>
      <protection hidden="1"/>
    </xf>
  </cellXfs>
  <cellStyles count="6">
    <cellStyle name="Normal 2" xfId="1"/>
    <cellStyle name="Normal 4" xfId="2"/>
    <cellStyle name="Normal 5" xfId="3"/>
    <cellStyle name="Normal_Sheet1" xfId="4"/>
    <cellStyle name="一般" xfId="0" builtinId="0"/>
    <cellStyle name="超連結" xfId="5" builtinId="8"/>
  </cellStyles>
  <dxfs count="60">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rgb="FFFFFF00"/>
        </patternFill>
      </fill>
    </dxf>
    <dxf>
      <font>
        <color auto="1"/>
      </font>
      <fill>
        <patternFill>
          <bgColor theme="0"/>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ont>
        <color rgb="FFFF0000"/>
      </font>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133350</xdr:colOff>
      <xdr:row>1</xdr:row>
      <xdr:rowOff>28575</xdr:rowOff>
    </xdr:from>
    <xdr:to>
      <xdr:col>7</xdr:col>
      <xdr:colOff>142875</xdr:colOff>
      <xdr:row>7</xdr:row>
      <xdr:rowOff>76200</xdr:rowOff>
    </xdr:to>
    <xdr:grpSp>
      <xdr:nvGrpSpPr>
        <xdr:cNvPr id="6145" name="Group 4"/>
        <xdr:cNvGrpSpPr>
          <a:grpSpLocks/>
        </xdr:cNvGrpSpPr>
      </xdr:nvGrpSpPr>
      <xdr:grpSpPr bwMode="auto">
        <a:xfrm>
          <a:off x="257175" y="200025"/>
          <a:ext cx="7210425" cy="1057275"/>
          <a:chOff x="225898" y="369094"/>
          <a:chExt cx="6065365" cy="1054777"/>
        </a:xfrm>
      </xdr:grpSpPr>
      <xdr:pic>
        <xdr:nvPicPr>
          <xdr:cNvPr id="6146" name="Picture 52"/>
          <xdr:cNvPicPr>
            <a:picLocks noChangeAspect="1" noChangeArrowheads="1"/>
          </xdr:cNvPicPr>
        </xdr:nvPicPr>
        <xdr:blipFill>
          <a:blip xmlns:r="http://schemas.openxmlformats.org/officeDocument/2006/relationships" r:embed="rId1"/>
          <a:srcRect/>
          <a:stretch>
            <a:fillRect/>
          </a:stretch>
        </xdr:blipFill>
        <xdr:spPr bwMode="auto">
          <a:xfrm>
            <a:off x="225898" y="396147"/>
            <a:ext cx="2465236" cy="1027724"/>
          </a:xfrm>
          <a:prstGeom prst="rect">
            <a:avLst/>
          </a:prstGeom>
          <a:noFill/>
          <a:ln w="9525">
            <a:noFill/>
            <a:miter lim="800000"/>
            <a:headEnd/>
            <a:tailEnd/>
          </a:ln>
        </xdr:spPr>
      </xdr:pic>
      <xdr:pic>
        <xdr:nvPicPr>
          <xdr:cNvPr id="6147"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1</xdr:row>
      <xdr:rowOff>152400</xdr:rowOff>
    </xdr:from>
    <xdr:to>
      <xdr:col>1</xdr:col>
      <xdr:colOff>6162675</xdr:colOff>
      <xdr:row>1</xdr:row>
      <xdr:rowOff>1209675</xdr:rowOff>
    </xdr:to>
    <xdr:grpSp>
      <xdr:nvGrpSpPr>
        <xdr:cNvPr id="1238" name="Group 4"/>
        <xdr:cNvGrpSpPr>
          <a:grpSpLocks/>
        </xdr:cNvGrpSpPr>
      </xdr:nvGrpSpPr>
      <xdr:grpSpPr bwMode="auto">
        <a:xfrm>
          <a:off x="228600" y="323850"/>
          <a:ext cx="6067425" cy="1057275"/>
          <a:chOff x="225898" y="369094"/>
          <a:chExt cx="6065365" cy="1054777"/>
        </a:xfrm>
      </xdr:grpSpPr>
      <xdr:pic>
        <xdr:nvPicPr>
          <xdr:cNvPr id="1239" name="Picture 52"/>
          <xdr:cNvPicPr>
            <a:picLocks noChangeAspect="1" noChangeArrowheads="1"/>
          </xdr:cNvPicPr>
        </xdr:nvPicPr>
        <xdr:blipFill>
          <a:blip xmlns:r="http://schemas.openxmlformats.org/officeDocument/2006/relationships" r:embed="rId1"/>
          <a:srcRect/>
          <a:stretch>
            <a:fillRect/>
          </a:stretch>
        </xdr:blipFill>
        <xdr:spPr bwMode="auto">
          <a:xfrm>
            <a:off x="225898" y="396147"/>
            <a:ext cx="2465236" cy="1027724"/>
          </a:xfrm>
          <a:prstGeom prst="rect">
            <a:avLst/>
          </a:prstGeom>
          <a:noFill/>
          <a:ln w="9525">
            <a:noFill/>
            <a:miter lim="800000"/>
            <a:headEnd/>
            <a:tailEnd/>
          </a:ln>
        </xdr:spPr>
      </xdr:pic>
      <xdr:pic>
        <xdr:nvPicPr>
          <xdr:cNvPr id="1240"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180975</xdr:colOff>
      <xdr:row>1</xdr:row>
      <xdr:rowOff>238125</xdr:rowOff>
    </xdr:from>
    <xdr:to>
      <xdr:col>7</xdr:col>
      <xdr:colOff>1790700</xdr:colOff>
      <xdr:row>2</xdr:row>
      <xdr:rowOff>1104900</xdr:rowOff>
    </xdr:to>
    <xdr:grpSp>
      <xdr:nvGrpSpPr>
        <xdr:cNvPr id="2059" name="Group 4"/>
        <xdr:cNvGrpSpPr>
          <a:grpSpLocks/>
        </xdr:cNvGrpSpPr>
      </xdr:nvGrpSpPr>
      <xdr:grpSpPr bwMode="auto">
        <a:xfrm>
          <a:off x="5271135" y="410845"/>
          <a:ext cx="11363325" cy="1628775"/>
          <a:chOff x="225898" y="369094"/>
          <a:chExt cx="6065365" cy="1054777"/>
        </a:xfrm>
      </xdr:grpSpPr>
      <xdr:pic>
        <xdr:nvPicPr>
          <xdr:cNvPr id="2060" name="Picture 52"/>
          <xdr:cNvPicPr>
            <a:picLocks noChangeAspect="1" noChangeArrowheads="1"/>
          </xdr:cNvPicPr>
        </xdr:nvPicPr>
        <xdr:blipFill>
          <a:blip xmlns:r="http://schemas.openxmlformats.org/officeDocument/2006/relationships" r:embed="rId1"/>
          <a:srcRect/>
          <a:stretch>
            <a:fillRect/>
          </a:stretch>
        </xdr:blipFill>
        <xdr:spPr bwMode="auto">
          <a:xfrm>
            <a:off x="225898" y="396147"/>
            <a:ext cx="2465236" cy="1027724"/>
          </a:xfrm>
          <a:prstGeom prst="rect">
            <a:avLst/>
          </a:prstGeom>
          <a:noFill/>
          <a:ln w="9525">
            <a:noFill/>
            <a:miter lim="800000"/>
            <a:headEnd/>
            <a:tailEnd/>
          </a:ln>
        </xdr:spPr>
      </xdr:pic>
      <xdr:pic>
        <xdr:nvPicPr>
          <xdr:cNvPr id="2061"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1</xdr:row>
      <xdr:rowOff>28575</xdr:rowOff>
    </xdr:from>
    <xdr:to>
      <xdr:col>3</xdr:col>
      <xdr:colOff>2809875</xdr:colOff>
      <xdr:row>2</xdr:row>
      <xdr:rowOff>666750</xdr:rowOff>
    </xdr:to>
    <xdr:grpSp>
      <xdr:nvGrpSpPr>
        <xdr:cNvPr id="7169" name="Group 1"/>
        <xdr:cNvGrpSpPr>
          <a:grpSpLocks/>
        </xdr:cNvGrpSpPr>
      </xdr:nvGrpSpPr>
      <xdr:grpSpPr bwMode="auto">
        <a:xfrm>
          <a:off x="175260" y="470535"/>
          <a:ext cx="9462135" cy="988695"/>
          <a:chOff x="225898" y="369094"/>
          <a:chExt cx="6065365" cy="1054777"/>
        </a:xfrm>
      </xdr:grpSpPr>
      <xdr:pic>
        <xdr:nvPicPr>
          <xdr:cNvPr id="7170" name="Picture 52"/>
          <xdr:cNvPicPr>
            <a:picLocks noChangeAspect="1" noChangeArrowheads="1"/>
          </xdr:cNvPicPr>
        </xdr:nvPicPr>
        <xdr:blipFill>
          <a:blip xmlns:r="http://schemas.openxmlformats.org/officeDocument/2006/relationships" r:embed="rId1"/>
          <a:srcRect/>
          <a:stretch>
            <a:fillRect/>
          </a:stretch>
        </xdr:blipFill>
        <xdr:spPr bwMode="auto">
          <a:xfrm>
            <a:off x="225898" y="396147"/>
            <a:ext cx="2465236" cy="1027724"/>
          </a:xfrm>
          <a:prstGeom prst="rect">
            <a:avLst/>
          </a:prstGeom>
          <a:noFill/>
          <a:ln w="9525">
            <a:noFill/>
            <a:miter lim="800000"/>
            <a:headEnd/>
            <a:tailEnd/>
          </a:ln>
        </xdr:spPr>
      </xdr:pic>
      <xdr:pic>
        <xdr:nvPicPr>
          <xdr:cNvPr id="7171"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onflictfreesmelter.org/" TargetMode="External"/><Relationship Id="rId7" Type="http://schemas.openxmlformats.org/officeDocument/2006/relationships/comments" Target="../comments2.xml"/><Relationship Id="rId2" Type="http://schemas.openxmlformats.org/officeDocument/2006/relationships/hyperlink" Target="http://www.conflictfreesmelter.org/" TargetMode="External"/><Relationship Id="rId1" Type="http://schemas.openxmlformats.org/officeDocument/2006/relationships/printerSettings" Target="../printerSettings/printerSettings4.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conflictfreesmelter.org/" TargetMode="Externa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1"/>
  <dimension ref="A1:I22"/>
  <sheetViews>
    <sheetView topLeftCell="A4" workbookViewId="0">
      <selection activeCell="C15" sqref="C15"/>
    </sheetView>
  </sheetViews>
  <sheetFormatPr defaultColWidth="9" defaultRowHeight="12.6"/>
  <cols>
    <col min="1" max="1" width="1.6328125" style="1" customWidth="1"/>
    <col min="2" max="2" width="25.6328125" style="1" bestFit="1" customWidth="1"/>
    <col min="3" max="3" width="16.6328125" style="1" customWidth="1"/>
    <col min="4" max="5" width="15" style="1" customWidth="1"/>
    <col min="6" max="6" width="14.6328125" style="1" customWidth="1"/>
    <col min="7" max="7" width="7.6328125" style="1" bestFit="1" customWidth="1"/>
    <col min="8" max="8" width="5.453125" style="1" bestFit="1" customWidth="1"/>
    <col min="9" max="9" width="1.6328125" style="1" customWidth="1"/>
    <col min="10" max="16384" width="9" style="1"/>
  </cols>
  <sheetData>
    <row r="1" spans="1:9" ht="13.5" customHeight="1" thickTop="1">
      <c r="A1" s="23"/>
      <c r="B1" s="24"/>
      <c r="C1" s="24"/>
      <c r="D1" s="24"/>
      <c r="E1" s="24"/>
      <c r="F1" s="24"/>
      <c r="G1" s="24"/>
      <c r="H1" s="24"/>
      <c r="I1" s="25"/>
    </row>
    <row r="2" spans="1:9" ht="13.2">
      <c r="A2" s="177"/>
      <c r="B2" s="180"/>
      <c r="C2" s="181"/>
      <c r="D2" s="181"/>
      <c r="E2" s="181"/>
      <c r="F2" s="181"/>
      <c r="G2" s="181"/>
      <c r="H2" s="181"/>
      <c r="I2" s="175"/>
    </row>
    <row r="3" spans="1:9">
      <c r="A3" s="177"/>
      <c r="B3" s="4"/>
      <c r="C3" s="4"/>
      <c r="D3" s="4"/>
      <c r="E3" s="4"/>
      <c r="F3" s="4"/>
      <c r="G3" s="4"/>
      <c r="H3" s="4"/>
      <c r="I3" s="175"/>
    </row>
    <row r="4" spans="1:9" ht="15">
      <c r="A4" s="177"/>
      <c r="B4" s="7"/>
      <c r="C4" s="7"/>
      <c r="D4" s="7"/>
      <c r="E4" s="7"/>
      <c r="F4" s="7"/>
      <c r="G4" s="7"/>
      <c r="H4" s="7"/>
      <c r="I4" s="175"/>
    </row>
    <row r="5" spans="1:9" ht="13.2">
      <c r="A5" s="177"/>
      <c r="B5" s="2"/>
      <c r="C5" s="2"/>
      <c r="D5" s="2"/>
      <c r="E5" s="2"/>
      <c r="F5" s="2"/>
      <c r="G5" s="2"/>
      <c r="H5" s="2"/>
      <c r="I5" s="175"/>
    </row>
    <row r="6" spans="1:9">
      <c r="A6" s="177"/>
      <c r="B6" s="22"/>
      <c r="C6" s="22"/>
      <c r="D6" s="22"/>
      <c r="E6" s="22"/>
      <c r="F6" s="22"/>
      <c r="G6" s="22"/>
      <c r="H6" s="22"/>
      <c r="I6" s="175"/>
    </row>
    <row r="7" spans="1:9">
      <c r="A7" s="177"/>
      <c r="B7" s="22"/>
      <c r="C7" s="22"/>
      <c r="D7" s="22"/>
      <c r="E7" s="22"/>
      <c r="F7" s="22"/>
      <c r="G7" s="22"/>
      <c r="H7" s="22"/>
      <c r="I7" s="175"/>
    </row>
    <row r="8" spans="1:9">
      <c r="A8" s="177"/>
      <c r="B8" s="22"/>
      <c r="C8" s="22"/>
      <c r="D8" s="22"/>
      <c r="E8" s="22"/>
      <c r="F8" s="22"/>
      <c r="G8" s="22"/>
      <c r="H8" s="22"/>
      <c r="I8" s="175"/>
    </row>
    <row r="9" spans="1:9" ht="13.2" thickBot="1">
      <c r="A9" s="177"/>
      <c r="B9" s="22"/>
      <c r="C9" s="22"/>
      <c r="D9" s="22"/>
      <c r="E9" s="22"/>
      <c r="F9" s="22"/>
      <c r="G9" s="22"/>
      <c r="H9" s="22"/>
      <c r="I9" s="175"/>
    </row>
    <row r="10" spans="1:9" ht="18" thickBot="1">
      <c r="A10" s="177"/>
      <c r="F10" s="182" t="s">
        <v>847</v>
      </c>
      <c r="G10" s="183"/>
      <c r="H10" s="184"/>
      <c r="I10" s="175"/>
    </row>
    <row r="11" spans="1:9" ht="21.6" thickBot="1">
      <c r="A11" s="177"/>
      <c r="B11" s="12" t="s">
        <v>851</v>
      </c>
      <c r="C11" s="11"/>
      <c r="D11" s="11"/>
      <c r="E11" s="11"/>
      <c r="F11" s="185" t="s">
        <v>799</v>
      </c>
      <c r="G11" s="186"/>
      <c r="H11" s="186"/>
      <c r="I11" s="175"/>
    </row>
    <row r="12" spans="1:9" ht="31.8" thickBot="1">
      <c r="A12" s="177"/>
      <c r="B12" s="13" t="s">
        <v>849</v>
      </c>
      <c r="C12" s="14" t="s">
        <v>852</v>
      </c>
      <c r="D12" s="14" t="s">
        <v>853</v>
      </c>
      <c r="E12" s="15" t="s">
        <v>854</v>
      </c>
      <c r="F12" s="186"/>
      <c r="G12" s="186"/>
      <c r="H12" s="186"/>
      <c r="I12" s="175"/>
    </row>
    <row r="13" spans="1:9" ht="30.6" thickBot="1">
      <c r="A13" s="177"/>
      <c r="B13" s="16">
        <v>1</v>
      </c>
      <c r="C13" s="17" t="s">
        <v>855</v>
      </c>
      <c r="D13" s="17" t="s">
        <v>929</v>
      </c>
      <c r="E13" s="18" t="s">
        <v>932</v>
      </c>
      <c r="F13" s="186"/>
      <c r="G13" s="186"/>
      <c r="H13" s="186"/>
      <c r="I13" s="175"/>
    </row>
    <row r="14" spans="1:9" ht="105.6" thickBot="1">
      <c r="A14" s="177"/>
      <c r="B14" s="16">
        <v>2</v>
      </c>
      <c r="C14" s="17" t="s">
        <v>677</v>
      </c>
      <c r="D14" s="17" t="s">
        <v>929</v>
      </c>
      <c r="E14" s="18" t="s">
        <v>676</v>
      </c>
      <c r="F14" s="186"/>
      <c r="G14" s="186"/>
      <c r="H14" s="186"/>
      <c r="I14" s="175"/>
    </row>
    <row r="15" spans="1:9" ht="15.6" thickBot="1">
      <c r="A15" s="177"/>
      <c r="B15" s="19"/>
      <c r="C15" s="20"/>
      <c r="D15" s="20"/>
      <c r="E15" s="21"/>
      <c r="F15" s="186"/>
      <c r="G15" s="186"/>
      <c r="H15" s="186"/>
      <c r="I15" s="175"/>
    </row>
    <row r="16" spans="1:9" ht="15.6" thickBot="1">
      <c r="A16" s="177"/>
      <c r="B16" s="19"/>
      <c r="C16" s="20"/>
      <c r="D16" s="20"/>
      <c r="E16" s="21"/>
      <c r="F16" s="186"/>
      <c r="G16" s="186"/>
      <c r="H16" s="186"/>
      <c r="I16" s="175"/>
    </row>
    <row r="17" spans="1:9" ht="15.6" thickBot="1">
      <c r="A17" s="177"/>
      <c r="B17" s="19"/>
      <c r="C17" s="20"/>
      <c r="D17" s="20"/>
      <c r="E17" s="21"/>
      <c r="F17" s="186"/>
      <c r="G17" s="186"/>
      <c r="H17" s="186"/>
      <c r="I17" s="175"/>
    </row>
    <row r="18" spans="1:9" ht="15">
      <c r="A18" s="177"/>
      <c r="B18" s="19"/>
      <c r="C18" s="20"/>
      <c r="D18" s="20"/>
      <c r="E18" s="21"/>
      <c r="F18" s="8" t="s">
        <v>848</v>
      </c>
      <c r="G18" s="9" t="s">
        <v>849</v>
      </c>
      <c r="H18" s="9" t="s">
        <v>850</v>
      </c>
      <c r="I18" s="175"/>
    </row>
    <row r="19" spans="1:9" ht="15.6" thickBot="1">
      <c r="A19" s="177"/>
      <c r="B19" s="19"/>
      <c r="C19" s="20"/>
      <c r="D19" s="20"/>
      <c r="E19" s="21"/>
      <c r="F19" s="10"/>
      <c r="G19" s="10">
        <v>2</v>
      </c>
      <c r="H19" s="10" t="s">
        <v>1660</v>
      </c>
      <c r="I19" s="175"/>
    </row>
    <row r="20" spans="1:9" ht="13.2">
      <c r="A20" s="177"/>
      <c r="B20" s="11"/>
      <c r="C20" s="11"/>
      <c r="D20" s="11"/>
      <c r="E20" s="11"/>
      <c r="F20" s="11"/>
      <c r="G20" s="11"/>
      <c r="H20" s="11"/>
      <c r="I20" s="175"/>
    </row>
    <row r="21" spans="1:9" ht="13.2" thickBot="1">
      <c r="A21" s="178"/>
      <c r="B21" s="179" t="s">
        <v>860</v>
      </c>
      <c r="C21" s="179"/>
      <c r="D21" s="179"/>
      <c r="E21" s="179"/>
      <c r="F21" s="179"/>
      <c r="G21" s="179"/>
      <c r="H21" s="179"/>
      <c r="I21" s="176"/>
    </row>
    <row r="22" spans="1:9" ht="13.2" thickTop="1">
      <c r="A22" s="3"/>
      <c r="B22" s="22"/>
      <c r="C22" s="22"/>
      <c r="D22" s="22"/>
      <c r="E22" s="22"/>
      <c r="F22" s="22"/>
      <c r="G22" s="22"/>
      <c r="H22" s="22"/>
      <c r="I22" s="22"/>
    </row>
  </sheetData>
  <sheetProtection password="C453" sheet="1" objects="1" scenarios="1"/>
  <customSheetViews>
    <customSheetView guid="{81CF54B1-70AB-4A68-BB72-21925B5D4874}" state="hidden">
      <selection activeCell="E26" sqref="E26"/>
      <pageMargins left="0.7" right="0.7" top="0.75" bottom="0.75" header="0.3" footer="0.3"/>
      <pageSetup orientation="portrait" r:id="rId1"/>
    </customSheetView>
  </customSheetViews>
  <mergeCells count="6">
    <mergeCell ref="I2:I21"/>
    <mergeCell ref="A2:A21"/>
    <mergeCell ref="B21:H21"/>
    <mergeCell ref="B2:H2"/>
    <mergeCell ref="F10:H10"/>
    <mergeCell ref="F11:H17"/>
  </mergeCells>
  <phoneticPr fontId="65" type="noConversion"/>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sheetPr codeName="Sheet2"/>
  <dimension ref="A1:P67"/>
  <sheetViews>
    <sheetView topLeftCell="A4" zoomScale="70" zoomScaleNormal="70" workbookViewId="0">
      <selection activeCell="A6" sqref="A6"/>
    </sheetView>
  </sheetViews>
  <sheetFormatPr defaultRowHeight="12.6"/>
  <cols>
    <col min="1" max="1" width="111.90625" customWidth="1"/>
    <col min="2" max="2" width="0.90625" customWidth="1"/>
    <col min="3" max="6" width="8.26953125" customWidth="1"/>
    <col min="7" max="7" width="6.36328125" customWidth="1"/>
    <col min="8" max="8" width="2" customWidth="1"/>
    <col min="9" max="12" width="9" style="138" hidden="1" customWidth="1"/>
    <col min="13" max="16" width="8.7265625" style="138" hidden="1" customWidth="1"/>
  </cols>
  <sheetData>
    <row r="1" spans="1:16" ht="69" customHeight="1">
      <c r="A1" s="76" t="str">
        <f>IF($C$4="English",I2,IF($C$4="中文 Chinese",J2,IF($C$4="日本語 Japanese",K2,IF($C$4="한국어 Korean",L2,IF($C$4="Français",M2,IF($C$4="Português",N2,IF($C$4="Deutsch",O2,IF($C$4="Español",P2))))))))</f>
        <v xml:space="preserve">EICC Extractives 网址：（www.eicc.info/ extractives.htm）
培训，要求模板，常见问题，无冲突冶炼厂（CFS）清单 
</v>
      </c>
      <c r="C1" s="193" t="s">
        <v>417</v>
      </c>
      <c r="D1" s="193"/>
      <c r="E1" s="193"/>
      <c r="F1" s="193"/>
      <c r="G1" s="193"/>
      <c r="I1" s="93" t="s">
        <v>864</v>
      </c>
      <c r="J1" s="93" t="s">
        <v>865</v>
      </c>
      <c r="K1" s="93" t="s">
        <v>866</v>
      </c>
      <c r="L1" s="93" t="s">
        <v>867</v>
      </c>
      <c r="M1" s="93" t="s">
        <v>336</v>
      </c>
      <c r="N1" s="93" t="s">
        <v>337</v>
      </c>
      <c r="O1" s="93" t="s">
        <v>338</v>
      </c>
      <c r="P1" s="93" t="s">
        <v>371</v>
      </c>
    </row>
    <row r="2" spans="1:16" ht="15.6">
      <c r="A2" s="76" t="str">
        <f>IF($C$4="English",I3,IF($C$4="中文 Chinese",J3,IF($C$4="日本語 Japanese",K3,IF($C$4="한국어 Korean",L3,IF($C$4="Français",M3,IF($C$4="Português",N3,IF($C$4="Deutsch",O3,IF($C$4="Español",P3))))))))</f>
        <v>介绍</v>
      </c>
      <c r="C2" s="194"/>
      <c r="D2" s="194"/>
      <c r="E2" s="194"/>
      <c r="F2" s="194"/>
      <c r="G2" s="194"/>
      <c r="I2" s="82" t="s">
        <v>863</v>
      </c>
      <c r="J2" s="82" t="s">
        <v>1662</v>
      </c>
      <c r="K2" s="82" t="s">
        <v>1663</v>
      </c>
      <c r="L2" s="82" t="s">
        <v>70</v>
      </c>
      <c r="M2" s="82" t="s">
        <v>1664</v>
      </c>
      <c r="N2" s="82" t="s">
        <v>1665</v>
      </c>
      <c r="O2" s="82" t="s">
        <v>370</v>
      </c>
      <c r="P2" s="82" t="s">
        <v>372</v>
      </c>
    </row>
    <row r="3" spans="1:16" ht="139.94999999999999" customHeight="1">
      <c r="A3" s="76" t="str">
        <f>IF($C$4="English",I4,IF($C$4="中文 Chinese",J4,IF($C$4="日本語 Japanese",K4,IF($C$4="한국어 Korean",L4,IF($C$4="Français",M4,IF($C$4="Português",N4,IF($C$4="Deutsch",O4,IF($C$4="Español",P4))))))))</f>
        <v>此EICC-GeSI冲突矿产报告模板是由电子行业公民联盟(EICC)及全球电子可持续发展倡议组织（GeSI）所制定的,以便作为收集有关“冲突矿产“采购信息的通用工具。公司可以采用该模板作为他们尽职调查程序的一个元素，用来验证在采购材料的职责和支持遵守新法例规。此模板与EICC及GeSI的相关活动是一致的，当中包括无冲突冶炼厂计划。</v>
      </c>
      <c r="C3" s="194"/>
      <c r="D3" s="194"/>
      <c r="E3" s="194"/>
      <c r="F3" s="194"/>
      <c r="G3" s="194"/>
      <c r="I3" s="83" t="s">
        <v>856</v>
      </c>
      <c r="J3" s="83" t="s">
        <v>904</v>
      </c>
      <c r="K3" s="83" t="s">
        <v>905</v>
      </c>
      <c r="L3" s="83" t="s">
        <v>1666</v>
      </c>
      <c r="M3" s="83" t="s">
        <v>856</v>
      </c>
      <c r="N3" s="83" t="s">
        <v>1667</v>
      </c>
      <c r="O3" s="83" t="s">
        <v>1668</v>
      </c>
      <c r="P3" s="83" t="s">
        <v>373</v>
      </c>
    </row>
    <row r="4" spans="1:16" ht="189" customHeight="1">
      <c r="A4" s="76" t="str">
        <f>IF($C$4="English",I5,IF($C$4="中文 Chinese",J5,IF($C$4="日本語 Japanese",K5,IF($C$4="한국어 Korean",L5,IF($C$4="Français",M5,IF($C$4="Português",N5,IF($C$4="Deutsch",O5,IF($C$4="Español",P5))))))))</f>
        <v>* 2010年，美国多德 - 弗兰克法案通过了关于“冲突矿物”，原产于刚果民主共和国（DRC）或邻近国家。美国证券交易委员会公布的最终规则与冲突矿产的来源美国上市公司（见规则http://www.sec.gov/rules/final/2012/34-67716.pdf）的披露。规则参考了经济合作与发展组织尽职调查指引“负责任的供应链的矿物受冲突影响和高风险地区（http://www.oecd.org/dataoecd/62/30/46740847.pdf），指导供应商制定政策，尽职调查框架和管理系统。
*的信息，请参阅关于的无冲突冶炼厂（CFS）的计划（www.conflictfreesmelter.org/）和“其他的信息（www.eicc.info/ extractives.htm）。</v>
      </c>
      <c r="C4" s="187" t="s">
        <v>94</v>
      </c>
      <c r="D4" s="188"/>
      <c r="E4" s="188"/>
      <c r="F4" s="188"/>
      <c r="G4" s="189"/>
      <c r="I4" s="84" t="s">
        <v>1607</v>
      </c>
      <c r="J4" s="84" t="s">
        <v>1669</v>
      </c>
      <c r="K4" s="84" t="s">
        <v>1670</v>
      </c>
      <c r="L4" s="84" t="s">
        <v>71</v>
      </c>
      <c r="M4" s="84" t="s">
        <v>1671</v>
      </c>
      <c r="N4" s="84" t="s">
        <v>1672</v>
      </c>
      <c r="O4" s="84" t="s">
        <v>237</v>
      </c>
      <c r="P4" s="84" t="s">
        <v>374</v>
      </c>
    </row>
    <row r="5" spans="1:16" ht="20.399999999999999">
      <c r="A5" s="77"/>
      <c r="I5" s="174" t="s">
        <v>49</v>
      </c>
      <c r="J5" s="174" t="s">
        <v>64</v>
      </c>
      <c r="K5" s="174" t="s">
        <v>93</v>
      </c>
      <c r="L5" s="174" t="s">
        <v>65</v>
      </c>
      <c r="M5" s="174" t="s">
        <v>66</v>
      </c>
      <c r="N5" s="174" t="s">
        <v>67</v>
      </c>
      <c r="O5" s="174" t="s">
        <v>68</v>
      </c>
      <c r="P5" s="174" t="s">
        <v>69</v>
      </c>
    </row>
    <row r="6" spans="1:16" ht="22.8">
      <c r="A6" s="76" t="str">
        <f>IF($C$4="English",I6,IF($C$4="中文 Chinese",J6,IF($C$4="日本語 Japanese",K6,IF($C$4="한국어 Korean",L6,IF($C$4="Français",M6,IF($C$4="Português",N6,IF($C$4="Deutsch",O6,IF($C$4="Español",P6))))))))</f>
        <v>公司资料填写说明（第7 -17行）。只限英文作答</v>
      </c>
      <c r="I6" s="87" t="s">
        <v>1627</v>
      </c>
      <c r="J6" s="87" t="s">
        <v>886</v>
      </c>
      <c r="K6" s="87" t="s">
        <v>1673</v>
      </c>
      <c r="L6" s="87" t="s">
        <v>1674</v>
      </c>
      <c r="M6" s="87" t="s">
        <v>184</v>
      </c>
      <c r="N6" s="87" t="s">
        <v>1675</v>
      </c>
      <c r="O6" s="87" t="s">
        <v>238</v>
      </c>
      <c r="P6" s="87" t="s">
        <v>192</v>
      </c>
    </row>
    <row r="7" spans="1:16" ht="17.399999999999999">
      <c r="A7" s="76" t="str">
        <f t="shared" ref="A7:A14" si="0">IF($C$4="English",I7,IF($C$4="中文 Chinese",J7,IF($C$4="日本語 Japanese",K7,IF($C$4="한국어 Korean",L7,IF($C$4="Français",M7,IF($C$4="Português",N7,IF($C$4="Deutsch",O7,IF($C$4="Español",P7))))))))</f>
        <v>注：星号（*）是代表强制性填写栏位</v>
      </c>
      <c r="C7" s="190" t="s">
        <v>675</v>
      </c>
      <c r="D7" s="191"/>
      <c r="E7" s="191"/>
      <c r="F7" s="191"/>
      <c r="G7" s="192"/>
      <c r="I7" s="88" t="s">
        <v>862</v>
      </c>
      <c r="J7" s="88" t="s">
        <v>887</v>
      </c>
      <c r="K7" s="88" t="s">
        <v>1676</v>
      </c>
      <c r="L7" s="88" t="s">
        <v>1677</v>
      </c>
      <c r="M7" s="88" t="s">
        <v>1678</v>
      </c>
      <c r="N7" s="88" t="s">
        <v>1679</v>
      </c>
      <c r="O7" s="88" t="s">
        <v>239</v>
      </c>
      <c r="P7" s="88" t="s">
        <v>375</v>
      </c>
    </row>
    <row r="8" spans="1:16" ht="15.6">
      <c r="A8" s="76" t="str">
        <f t="shared" si="0"/>
        <v>1. 输入贵公司的法定名称。请不要使用缩写</v>
      </c>
      <c r="I8" s="85" t="s">
        <v>1608</v>
      </c>
      <c r="J8" s="85" t="s">
        <v>1680</v>
      </c>
      <c r="K8" s="85" t="s">
        <v>1681</v>
      </c>
      <c r="L8" s="85" t="s">
        <v>1682</v>
      </c>
      <c r="M8" s="85" t="s">
        <v>191</v>
      </c>
      <c r="N8" s="85" t="s">
        <v>1683</v>
      </c>
      <c r="O8" s="85" t="s">
        <v>240</v>
      </c>
      <c r="P8" s="85" t="s">
        <v>376</v>
      </c>
    </row>
    <row r="9" spans="1:16" ht="82.95" customHeight="1">
      <c r="A9" s="76" t="str">
        <f t="shared" si="0"/>
        <v xml:space="preserve">2.选择贵公司的申报范围。如果范围的选择是“分部申报” 或   “产品类别申报” ， 那么必须在此模板的“范围描述”栏位内提供额外的细节以说明公司部门或工厂，或特定产品的类别。如果选项为产品范围申报，将有一个产品清单工作表的链接被显示出来。
</v>
      </c>
      <c r="I9" s="85" t="s">
        <v>1609</v>
      </c>
      <c r="J9" s="85" t="s">
        <v>1684</v>
      </c>
      <c r="K9" s="85" t="s">
        <v>1685</v>
      </c>
      <c r="L9" s="85" t="s">
        <v>1686</v>
      </c>
      <c r="M9" s="85" t="s">
        <v>1687</v>
      </c>
      <c r="N9" s="85" t="s">
        <v>1688</v>
      </c>
      <c r="O9" s="85" t="s">
        <v>241</v>
      </c>
      <c r="P9" s="85" t="s">
        <v>377</v>
      </c>
    </row>
    <row r="10" spans="1:16" ht="15.6">
      <c r="A10" s="76" t="str">
        <f t="shared" si="0"/>
        <v xml:space="preserve">3. 输入您公司独特的识别号码或企业代码 (DUNS 号, VAT号， etc) </v>
      </c>
      <c r="I10" s="85" t="s">
        <v>1610</v>
      </c>
      <c r="J10" s="85" t="s">
        <v>1689</v>
      </c>
      <c r="K10" s="85" t="s">
        <v>1690</v>
      </c>
      <c r="L10" s="85" t="s">
        <v>1691</v>
      </c>
      <c r="M10" s="85" t="s">
        <v>1692</v>
      </c>
      <c r="N10" s="85" t="s">
        <v>1693</v>
      </c>
      <c r="O10" s="85" t="s">
        <v>242</v>
      </c>
      <c r="P10" s="85" t="s">
        <v>378</v>
      </c>
    </row>
    <row r="11" spans="1:16" ht="15.6">
      <c r="A11" s="76" t="str">
        <f t="shared" si="0"/>
        <v>4. 输入您公司完整的地址（街道，地区，城市，国家，邮区编号）</v>
      </c>
      <c r="I11" s="85" t="s">
        <v>1611</v>
      </c>
      <c r="J11" s="85" t="s">
        <v>1694</v>
      </c>
      <c r="K11" s="85" t="s">
        <v>1695</v>
      </c>
      <c r="L11" s="85" t="s">
        <v>1696</v>
      </c>
      <c r="M11" s="85" t="s">
        <v>1697</v>
      </c>
      <c r="N11" s="85" t="s">
        <v>1698</v>
      </c>
      <c r="O11" s="85" t="s">
        <v>552</v>
      </c>
      <c r="P11" s="85" t="s">
        <v>379</v>
      </c>
    </row>
    <row r="12" spans="1:16" ht="40.950000000000003" customHeight="1">
      <c r="A12" s="76" t="str">
        <f t="shared" si="0"/>
        <v>5. 请列出负责确保此模板资料准确性的公司授权管理代表</v>
      </c>
      <c r="I12" s="85" t="s">
        <v>51</v>
      </c>
      <c r="J12" s="85" t="s">
        <v>553</v>
      </c>
      <c r="K12" s="85" t="s">
        <v>554</v>
      </c>
      <c r="L12" s="85" t="s">
        <v>555</v>
      </c>
      <c r="M12" s="85" t="s">
        <v>556</v>
      </c>
      <c r="N12" s="85" t="s">
        <v>557</v>
      </c>
      <c r="O12" s="85" t="s">
        <v>558</v>
      </c>
      <c r="P12" s="85" t="s">
        <v>380</v>
      </c>
    </row>
    <row r="13" spans="1:16" ht="25.2" customHeight="1">
      <c r="A13" s="76" t="str">
        <f t="shared" si="0"/>
        <v>7.请使用日-月-年的格式，输入此模板的完成日期</v>
      </c>
      <c r="I13" s="85" t="s">
        <v>1612</v>
      </c>
      <c r="J13" s="85" t="s">
        <v>559</v>
      </c>
      <c r="K13" s="85" t="s">
        <v>560</v>
      </c>
      <c r="L13" s="85" t="s">
        <v>561</v>
      </c>
      <c r="M13" s="85" t="s">
        <v>562</v>
      </c>
      <c r="N13" s="85" t="s">
        <v>563</v>
      </c>
      <c r="O13" s="85" t="s">
        <v>243</v>
      </c>
      <c r="P13" s="85" t="s">
        <v>381</v>
      </c>
    </row>
    <row r="14" spans="1:16" ht="39.6" customHeight="1">
      <c r="A14" s="76" t="str">
        <f t="shared" si="0"/>
        <v>8. 文件存档的命名方式为：公司名称-日期.xls （日期格式为年-月-日）</v>
      </c>
      <c r="I14" s="85" t="s">
        <v>1613</v>
      </c>
      <c r="J14" s="85" t="s">
        <v>564</v>
      </c>
      <c r="K14" s="85" t="s">
        <v>565</v>
      </c>
      <c r="L14" s="85" t="s">
        <v>566</v>
      </c>
      <c r="M14" s="85" t="s">
        <v>567</v>
      </c>
      <c r="N14" s="85" t="s">
        <v>568</v>
      </c>
      <c r="O14" s="85" t="s">
        <v>244</v>
      </c>
      <c r="P14" s="85" t="s">
        <v>382</v>
      </c>
    </row>
    <row r="15" spans="1:16" ht="22.8">
      <c r="A15" s="77"/>
      <c r="I15" s="87" t="s">
        <v>1628</v>
      </c>
      <c r="J15" s="87" t="s">
        <v>569</v>
      </c>
      <c r="K15" s="87" t="s">
        <v>570</v>
      </c>
      <c r="L15" s="87" t="s">
        <v>571</v>
      </c>
      <c r="M15" s="87" t="s">
        <v>572</v>
      </c>
      <c r="N15" s="87" t="s">
        <v>573</v>
      </c>
      <c r="O15" s="87" t="s">
        <v>245</v>
      </c>
      <c r="P15" s="87" t="s">
        <v>383</v>
      </c>
    </row>
    <row r="16" spans="1:16" ht="15.6">
      <c r="A16" s="76" t="str">
        <f>IF($C$4="English",I15,IF($C$4="中文 Chinese",J15,IF($C$4="日本語 Japanese",K15,IF($C$4="한국어 Korean",L15,IF($C$4="Français",M15,IF($C$4="Português",N15,IF($C$4="Deutsch",O15,IF($C$4="Español",P15))))))))</f>
        <v>6道尽职调查问题的填写说明（第21-51行）。只限英文作答</v>
      </c>
      <c r="I16" s="86" t="s">
        <v>1629</v>
      </c>
      <c r="J16" s="86" t="s">
        <v>574</v>
      </c>
      <c r="K16" s="86" t="s">
        <v>575</v>
      </c>
      <c r="L16" s="86" t="s">
        <v>576</v>
      </c>
      <c r="M16" s="86" t="s">
        <v>577</v>
      </c>
      <c r="N16" s="86" t="s">
        <v>578</v>
      </c>
      <c r="O16" s="86" t="s">
        <v>246</v>
      </c>
      <c r="P16" s="86" t="s">
        <v>384</v>
      </c>
    </row>
    <row r="17" spans="1:16" ht="57.6" customHeight="1">
      <c r="A17" s="76" t="str">
        <f t="shared" ref="A17:A27" si="1">IF($C$4="English",I16,IF($C$4="中文 Chinese",J16,IF($C$4="日本語 Japanese",K16,IF($C$4="한국어 Korean",L16,IF($C$4="Français",M16,IF($C$4="Português",N16,IF($C$4="Deutsch",O16,IF($C$4="Español",P16))))))))</f>
        <v>这6道问题包括每种金属的使用定义，起源和采购鉴定。这些问题的答复将依据在公司资料部份里所选择的”申报范围”。</v>
      </c>
      <c r="I17" s="85" t="s">
        <v>1630</v>
      </c>
      <c r="J17" s="85" t="s">
        <v>579</v>
      </c>
      <c r="K17" s="85" t="s">
        <v>580</v>
      </c>
      <c r="L17" s="85" t="s">
        <v>581</v>
      </c>
      <c r="M17" s="85" t="s">
        <v>582</v>
      </c>
      <c r="N17" s="85" t="s">
        <v>583</v>
      </c>
      <c r="O17" s="85" t="s">
        <v>247</v>
      </c>
      <c r="P17" s="85" t="s">
        <v>385</v>
      </c>
    </row>
    <row r="18" spans="1:16" ht="51" customHeight="1">
      <c r="A18" s="76" t="str">
        <f t="shared" si="1"/>
        <v>在6道问题里的每一道问题都必须分别针对每种金属来作答。答案可从下拉菜单里选择</v>
      </c>
      <c r="I18" s="85" t="s">
        <v>1631</v>
      </c>
      <c r="J18" s="85" t="s">
        <v>584</v>
      </c>
      <c r="K18" s="85" t="s">
        <v>585</v>
      </c>
      <c r="L18" s="85" t="s">
        <v>586</v>
      </c>
      <c r="M18" s="85" t="s">
        <v>587</v>
      </c>
      <c r="N18" s="85" t="s">
        <v>588</v>
      </c>
      <c r="O18" s="85" t="s">
        <v>248</v>
      </c>
      <c r="P18" s="85" t="s">
        <v>386</v>
      </c>
    </row>
    <row r="19" spans="1:16" ht="57" customHeight="1">
      <c r="A19" s="76" t="str">
        <f t="shared" si="1"/>
        <v>1.如果任何列出金属的答案为“不是”，那么在本节中该金属所剩余的栏位将显示黑色，表示不需要进一步的作答。此申报就被认为已经完成了。</v>
      </c>
      <c r="I19" s="85" t="s">
        <v>1632</v>
      </c>
      <c r="J19" s="85" t="s">
        <v>589</v>
      </c>
      <c r="K19" s="85" t="s">
        <v>590</v>
      </c>
      <c r="L19" s="85" t="s">
        <v>591</v>
      </c>
      <c r="M19" s="85" t="s">
        <v>592</v>
      </c>
      <c r="N19" s="85" t="s">
        <v>593</v>
      </c>
      <c r="O19" s="85" t="s">
        <v>249</v>
      </c>
      <c r="P19" s="85" t="s">
        <v>387</v>
      </c>
    </row>
    <row r="20" spans="1:16" ht="37.200000000000003" customHeight="1">
      <c r="A20" s="76" t="str">
        <f t="shared" si="1"/>
        <v>如果任何列出金属的答案为“是”，那么必须完成问题2到6的作答，而该栏位将显示黄色。</v>
      </c>
      <c r="I20" s="85" t="s">
        <v>1633</v>
      </c>
      <c r="J20" s="85" t="s">
        <v>594</v>
      </c>
      <c r="K20" s="85" t="s">
        <v>595</v>
      </c>
      <c r="L20" s="85" t="s">
        <v>596</v>
      </c>
      <c r="M20" s="85" t="s">
        <v>597</v>
      </c>
      <c r="N20" s="85" t="s">
        <v>598</v>
      </c>
      <c r="O20" s="85" t="s">
        <v>250</v>
      </c>
      <c r="P20" s="85" t="s">
        <v>388</v>
      </c>
    </row>
    <row r="21" spans="1:16" ht="29.4" customHeight="1">
      <c r="A21" s="76" t="str">
        <f t="shared" si="1"/>
        <v>2和3。针对每种金属的起源，选择适当的回答。</v>
      </c>
      <c r="I21" s="85" t="s">
        <v>1634</v>
      </c>
      <c r="J21" s="85" t="s">
        <v>599</v>
      </c>
      <c r="K21" s="85" t="s">
        <v>600</v>
      </c>
      <c r="L21" s="85" t="s">
        <v>601</v>
      </c>
      <c r="M21" s="85" t="s">
        <v>602</v>
      </c>
      <c r="N21" s="85" t="s">
        <v>603</v>
      </c>
      <c r="O21" s="85" t="s">
        <v>251</v>
      </c>
      <c r="P21" s="85" t="s">
        <v>389</v>
      </c>
    </row>
    <row r="22" spans="1:16" ht="37.950000000000003" customHeight="1">
      <c r="A22" s="76" t="str">
        <f t="shared" si="1"/>
        <v>4.针对每种金属，选择最能代表供应商数据收集活动状况的适当回答。</v>
      </c>
      <c r="I22" s="85" t="s">
        <v>1635</v>
      </c>
      <c r="J22" s="85" t="s">
        <v>604</v>
      </c>
      <c r="K22" s="85" t="s">
        <v>605</v>
      </c>
      <c r="L22" s="85" t="s">
        <v>606</v>
      </c>
      <c r="M22" s="85" t="s">
        <v>607</v>
      </c>
      <c r="N22" s="85" t="s">
        <v>608</v>
      </c>
      <c r="O22" s="85" t="s">
        <v>252</v>
      </c>
      <c r="P22" s="85" t="s">
        <v>390</v>
      </c>
    </row>
    <row r="23" spans="1:16" ht="38.4" customHeight="1">
      <c r="A23" s="76" t="str">
        <f t="shared" si="1"/>
        <v>5.针对每种金属，选择最能代表冶炼厂识别工作状况的适当回答。</v>
      </c>
      <c r="I23" s="85" t="s">
        <v>1636</v>
      </c>
      <c r="J23" s="85" t="s">
        <v>609</v>
      </c>
      <c r="K23" s="85" t="s">
        <v>610</v>
      </c>
      <c r="L23" s="85" t="s">
        <v>611</v>
      </c>
      <c r="M23" s="85" t="s">
        <v>612</v>
      </c>
      <c r="N23" s="85" t="s">
        <v>613</v>
      </c>
      <c r="O23" s="85" t="s">
        <v>253</v>
      </c>
      <c r="P23" s="85" t="s">
        <v>391</v>
      </c>
    </row>
    <row r="24" spans="1:16" ht="15.6">
      <c r="A24" s="76" t="str">
        <f t="shared" si="1"/>
        <v>6.针对每种金属，根据所公布的CFS无冲突冶炼厂清单和您供应链中的冶炼厂进行对比，选择适当的回答。</v>
      </c>
      <c r="I24" s="85" t="s">
        <v>1637</v>
      </c>
      <c r="J24" s="85" t="s">
        <v>614</v>
      </c>
      <c r="K24" s="85" t="s">
        <v>1699</v>
      </c>
      <c r="L24" s="85" t="s">
        <v>72</v>
      </c>
      <c r="M24" s="85" t="s">
        <v>1700</v>
      </c>
      <c r="N24" s="85" t="s">
        <v>1701</v>
      </c>
      <c r="O24" s="85" t="s">
        <v>254</v>
      </c>
      <c r="P24" s="85" t="s">
        <v>392</v>
      </c>
    </row>
    <row r="25" spans="1:16" ht="28.2" customHeight="1">
      <c r="A25" s="76" t="str">
        <f t="shared" si="1"/>
        <v>请参阅注释部分上面的链接，以验证冶炼厂状况。</v>
      </c>
      <c r="I25" s="85" t="s">
        <v>1638</v>
      </c>
      <c r="J25" s="85" t="s">
        <v>1702</v>
      </c>
      <c r="K25" s="85" t="s">
        <v>1703</v>
      </c>
      <c r="L25" s="85" t="s">
        <v>1704</v>
      </c>
      <c r="M25" s="85" t="s">
        <v>1705</v>
      </c>
      <c r="N25" s="85" t="s">
        <v>1706</v>
      </c>
      <c r="O25" s="85" t="s">
        <v>255</v>
      </c>
      <c r="P25" s="85" t="s">
        <v>393</v>
      </c>
    </row>
    <row r="26" spans="1:16" ht="45" customHeight="1">
      <c r="A26" s="76" t="str">
        <f t="shared" si="1"/>
        <v>在注释部分提供您的意见来进一步说明您的回答。</v>
      </c>
      <c r="I26" s="87" t="s">
        <v>1656</v>
      </c>
      <c r="J26" s="87" t="s">
        <v>1707</v>
      </c>
      <c r="K26" s="87" t="s">
        <v>1708</v>
      </c>
      <c r="L26" s="87" t="s">
        <v>1709</v>
      </c>
      <c r="M26" s="87" t="s">
        <v>1710</v>
      </c>
      <c r="N26" s="87" t="s">
        <v>1711</v>
      </c>
      <c r="O26" s="87" t="s">
        <v>1712</v>
      </c>
      <c r="P26" s="87" t="s">
        <v>394</v>
      </c>
    </row>
    <row r="27" spans="1:16" ht="33.6" customHeight="1">
      <c r="A27" s="76" t="str">
        <f t="shared" si="1"/>
        <v>问题A-J的填写说明（第53-73行）。只限英文作答</v>
      </c>
      <c r="I27" s="85" t="s">
        <v>1616</v>
      </c>
      <c r="J27" s="85" t="s">
        <v>1713</v>
      </c>
      <c r="K27" s="85" t="s">
        <v>1714</v>
      </c>
      <c r="L27" s="85" t="s">
        <v>1715</v>
      </c>
      <c r="M27" s="85" t="s">
        <v>1716</v>
      </c>
      <c r="N27" s="85" t="s">
        <v>1717</v>
      </c>
      <c r="O27" s="85" t="s">
        <v>256</v>
      </c>
      <c r="P27" s="85" t="s">
        <v>395</v>
      </c>
    </row>
    <row r="28" spans="1:16" ht="20.399999999999999">
      <c r="A28" s="77"/>
      <c r="I28" s="89" t="s">
        <v>857</v>
      </c>
      <c r="J28" s="89" t="s">
        <v>1718</v>
      </c>
      <c r="K28" s="89" t="s">
        <v>1719</v>
      </c>
      <c r="L28" s="89" t="s">
        <v>1720</v>
      </c>
      <c r="M28" s="89" t="s">
        <v>1721</v>
      </c>
      <c r="N28" s="89" t="s">
        <v>1722</v>
      </c>
      <c r="O28" s="89" t="s">
        <v>257</v>
      </c>
      <c r="P28" s="89" t="s">
        <v>396</v>
      </c>
    </row>
    <row r="29" spans="1:16" ht="153.6" customHeight="1">
      <c r="A29" s="76" t="str">
        <f>IF($C$4="English",I27,IF($C$4="中文 Chinese",J27,IF($C$4="日本語 Japanese",K27,IF($C$4="한국어 Korean",L27,IF($C$4="Français",M27,IF($C$4="Português",N27,IF($C$4="Deutsch",O27,IF($C$4="Español",P27))))))))</f>
        <v>根据OECD 有关受冲突矿产影响和高风险领域供应链的尽职调查指南（OECD指南），"尽职调查"的定义是 “通过一个持续性，主动和被动的过程，来确保企业尊重人权及不参与冲突活动“ 尽职调查应该是贵司针对刚果民主共和国(DRC)无冲突金属采购战略里不可缺少的一部分。问题A到问题K是特别为了评估贵司对于 刚果民主共和国(DRC)无冲突金属采购尽职调查活动而设计。这些问题的回答将代表您公司全部活动范围，不应仅限于公司资料部分里所选择的”申报范围”。</v>
      </c>
      <c r="I29" s="85" t="s">
        <v>1617</v>
      </c>
      <c r="J29" s="85" t="s">
        <v>1723</v>
      </c>
      <c r="K29" s="85" t="s">
        <v>1724</v>
      </c>
      <c r="L29" s="85" t="s">
        <v>1725</v>
      </c>
      <c r="M29" s="85" t="s">
        <v>1726</v>
      </c>
      <c r="N29" s="85" t="s">
        <v>1727</v>
      </c>
      <c r="O29" s="85" t="s">
        <v>258</v>
      </c>
      <c r="P29" s="85" t="s">
        <v>397</v>
      </c>
    </row>
    <row r="30" spans="1:16" ht="15.6">
      <c r="A30" s="76" t="str">
        <f t="shared" ref="A30:A40" si="2">IF($C$4="English",I28,IF($C$4="中文 Chinese",J28,IF($C$4="日本語 Japanese",K28,IF($C$4="한국어 Korean",L28,IF($C$4="Français",M28,IF($C$4="Português",N28,IF($C$4="Deutsch",O28,IF($C$4="Español",P28))))))))</f>
        <v>A. 请回答是(Yes)或不是(No)。如有意见，请提供。</v>
      </c>
      <c r="I30" s="89" t="s">
        <v>1618</v>
      </c>
      <c r="J30" s="89" t="s">
        <v>1728</v>
      </c>
      <c r="K30" s="89" t="s">
        <v>1729</v>
      </c>
      <c r="L30" s="89" t="s">
        <v>1730</v>
      </c>
      <c r="M30" s="89" t="s">
        <v>1731</v>
      </c>
      <c r="N30" s="89" t="s">
        <v>1732</v>
      </c>
      <c r="O30" s="89" t="s">
        <v>259</v>
      </c>
      <c r="P30" s="89" t="s">
        <v>398</v>
      </c>
    </row>
    <row r="31" spans="1:16" ht="27" customHeight="1">
      <c r="A31" s="76" t="str">
        <f t="shared" si="2"/>
        <v>B. 请回答是(Yes)或不是(No)，并在注释栏位内提供网址链接。</v>
      </c>
      <c r="I31" s="89" t="s">
        <v>1619</v>
      </c>
      <c r="J31" s="89" t="s">
        <v>1733</v>
      </c>
      <c r="K31" s="89" t="s">
        <v>1734</v>
      </c>
      <c r="L31" s="89" t="s">
        <v>73</v>
      </c>
      <c r="M31" s="89" t="s">
        <v>719</v>
      </c>
      <c r="N31" s="89" t="s">
        <v>720</v>
      </c>
      <c r="O31" s="89" t="s">
        <v>260</v>
      </c>
      <c r="P31" s="89" t="s">
        <v>399</v>
      </c>
    </row>
    <row r="32" spans="1:16" ht="70.95" customHeight="1">
      <c r="A32" s="76" t="str">
        <f t="shared" si="2"/>
        <v>C. 请回答是(Yes)或不是(No)。如有意见，请提供。“DRC无冲突" 被美国多德•弗兰克华尔街改革与消费者保护法案定义为 ”不含有冲突矿产的产品，以确保企业不直接或间接融资给刚果民主共和国或相邻国家的武装部队。“</v>
      </c>
      <c r="I32" s="89" t="s">
        <v>1620</v>
      </c>
      <c r="J32" s="89" t="s">
        <v>721</v>
      </c>
      <c r="K32" s="89" t="s">
        <v>722</v>
      </c>
      <c r="L32" s="89" t="s">
        <v>901</v>
      </c>
      <c r="M32" s="89" t="s">
        <v>52</v>
      </c>
      <c r="N32" s="89" t="s">
        <v>723</v>
      </c>
      <c r="O32" s="89" t="s">
        <v>261</v>
      </c>
      <c r="P32" s="89" t="s">
        <v>400</v>
      </c>
    </row>
    <row r="33" spans="1:16" ht="70.2" customHeight="1">
      <c r="A33" s="76" t="str">
        <f t="shared" si="2"/>
        <v>D.请回答是(Yes)或不是(No)。无冲突冶炼厂(CFS)清单是一份已被验证为符合无冲突冶炼厂计划的矿物冶炼厂和精炼厂名单。对于目前的名单和有关计划的详情，请到这个网站查询www.conflictfreesmelter.org。如有意见，请提供。</v>
      </c>
      <c r="I33" s="90" t="s">
        <v>1621</v>
      </c>
      <c r="J33" s="90" t="s">
        <v>724</v>
      </c>
      <c r="K33" s="90" t="s">
        <v>725</v>
      </c>
      <c r="L33" s="90" t="s">
        <v>902</v>
      </c>
      <c r="M33" s="90" t="s">
        <v>726</v>
      </c>
      <c r="N33" s="90" t="s">
        <v>727</v>
      </c>
      <c r="O33" s="90" t="s">
        <v>262</v>
      </c>
      <c r="P33" s="90" t="s">
        <v>401</v>
      </c>
    </row>
    <row r="34" spans="1:16" ht="122.4" customHeight="1">
      <c r="A34" s="76" t="str">
        <f t="shared" si="2"/>
        <v>E. 请回答是(Yes)或不是(No)。 尽职调查措施的例子可能包括 : 与供应商沟通并把您对供应商在无冲突矿物供应链上的期望尽可能纳入合同内； 在供应链中识别和评估风险；设计和实施一套策略，以应对所确定的风险；验证您的直接供应商是否遵守刚果民主共和国无冲突政策，等等。这些尽职调查措施的例子是与那些包括在国际公认的OECD指南的指引是一致的。</v>
      </c>
      <c r="I34" s="89" t="s">
        <v>1622</v>
      </c>
      <c r="J34" s="89" t="s">
        <v>728</v>
      </c>
      <c r="K34" s="89" t="s">
        <v>729</v>
      </c>
      <c r="L34" s="89" t="s">
        <v>730</v>
      </c>
      <c r="M34" s="89" t="s">
        <v>731</v>
      </c>
      <c r="N34" s="89" t="s">
        <v>732</v>
      </c>
      <c r="O34" s="89" t="s">
        <v>263</v>
      </c>
      <c r="P34" s="89" t="s">
        <v>402</v>
      </c>
    </row>
    <row r="35" spans="1:16" ht="45.6" customHeight="1">
      <c r="A35" s="76" t="str">
        <f t="shared" si="2"/>
        <v>F. 请回答是(Yes)或不是(No)。如不是(No)，请说明您要求了您的供应商完成什么文件？（例如，合格认证书，海关文件等等）</v>
      </c>
      <c r="I35" s="89" t="s">
        <v>1623</v>
      </c>
      <c r="J35" s="89" t="s">
        <v>733</v>
      </c>
      <c r="K35" s="89" t="s">
        <v>734</v>
      </c>
      <c r="L35" s="89" t="s">
        <v>735</v>
      </c>
      <c r="M35" s="89" t="s">
        <v>736</v>
      </c>
      <c r="N35" s="89" t="s">
        <v>737</v>
      </c>
      <c r="O35" s="89" t="s">
        <v>264</v>
      </c>
      <c r="P35" s="89" t="s">
        <v>403</v>
      </c>
    </row>
    <row r="36" spans="1:16" ht="15.6">
      <c r="A36" s="76" t="str">
        <f t="shared" si="2"/>
        <v>G. 请回答是(Yes)或不是(No)。如有意见，请提供。</v>
      </c>
      <c r="I36" s="89" t="s">
        <v>1624</v>
      </c>
      <c r="J36" s="89" t="s">
        <v>738</v>
      </c>
      <c r="K36" s="89" t="s">
        <v>739</v>
      </c>
      <c r="L36" s="89" t="s">
        <v>740</v>
      </c>
      <c r="M36" s="89" t="s">
        <v>741</v>
      </c>
      <c r="N36" s="89" t="s">
        <v>742</v>
      </c>
      <c r="O36" s="89" t="s">
        <v>265</v>
      </c>
      <c r="P36" s="89" t="s">
        <v>404</v>
      </c>
    </row>
    <row r="37" spans="1:16" ht="139.19999999999999" customHeight="1">
      <c r="A37" s="76" t="str">
        <f t="shared" si="2"/>
        <v>H.请选择最好的回答，以表明贵公司是否有验证以及如何验证您的供应商所给的答复。 “第三方审核”是指由独立的第三方公司对您的供应商进行现场审核。 “仅文件审查“是指由独立的第三方公司或贵司人员来审核供应商所提交的纪录和文件。
“内部审核“是指由贵公司人员对您的供应商进行现场审核。</v>
      </c>
      <c r="I37" s="89" t="s">
        <v>1625</v>
      </c>
      <c r="J37" s="89" t="s">
        <v>743</v>
      </c>
      <c r="K37" s="89" t="s">
        <v>744</v>
      </c>
      <c r="L37" s="89" t="s">
        <v>74</v>
      </c>
      <c r="M37" s="89" t="s">
        <v>745</v>
      </c>
      <c r="N37" s="89" t="s">
        <v>746</v>
      </c>
      <c r="O37" s="89" t="s">
        <v>266</v>
      </c>
      <c r="P37" s="89" t="s">
        <v>405</v>
      </c>
    </row>
    <row r="38" spans="1:16" ht="58.2" customHeight="1">
      <c r="A38" s="76" t="str">
        <f t="shared" si="2"/>
        <v>I. 请回答是(Yes)或不是(No)。请说明您如何管理您的纠正措施流程。</v>
      </c>
      <c r="I38" s="87" t="s">
        <v>1626</v>
      </c>
      <c r="J38" s="87" t="s">
        <v>747</v>
      </c>
      <c r="K38" s="87" t="s">
        <v>748</v>
      </c>
      <c r="L38" s="87" t="s">
        <v>749</v>
      </c>
      <c r="M38" s="87" t="s">
        <v>750</v>
      </c>
      <c r="N38" s="87" t="s">
        <v>751</v>
      </c>
      <c r="O38" s="87" t="s">
        <v>267</v>
      </c>
      <c r="P38" s="87" t="s">
        <v>406</v>
      </c>
    </row>
    <row r="39" spans="1:16" ht="58.2" customHeight="1">
      <c r="A39" s="76" t="str">
        <f t="shared" si="2"/>
        <v xml:space="preserve">J.请回答是(Yes)或不是(No)。美国证券交易委员会的冲突矿产披露要求适用于遵循美国证券交易法下的美国证券交易所上市公司。欲了解更多信息，请参阅www.sec.gov。
</v>
      </c>
      <c r="I39" s="91" t="s">
        <v>858</v>
      </c>
      <c r="J39" s="91" t="s">
        <v>887</v>
      </c>
      <c r="K39" s="91" t="s">
        <v>752</v>
      </c>
      <c r="L39" s="91" t="s">
        <v>753</v>
      </c>
      <c r="M39" s="91" t="s">
        <v>754</v>
      </c>
      <c r="N39" s="91" t="s">
        <v>755</v>
      </c>
      <c r="O39" s="91" t="s">
        <v>268</v>
      </c>
      <c r="P39" s="91" t="s">
        <v>407</v>
      </c>
    </row>
    <row r="40" spans="1:16" ht="39" customHeight="1">
      <c r="A40" s="76" t="str">
        <f t="shared" si="2"/>
        <v>冶炼厂名单标签的填写说明。只限英文作答</v>
      </c>
      <c r="I40" s="172" t="s">
        <v>86</v>
      </c>
      <c r="J40" s="172" t="s">
        <v>87</v>
      </c>
      <c r="K40" s="172" t="s">
        <v>88</v>
      </c>
      <c r="L40" s="172" t="s">
        <v>85</v>
      </c>
      <c r="M40" s="172" t="s">
        <v>89</v>
      </c>
      <c r="N40" s="172" t="s">
        <v>90</v>
      </c>
      <c r="O40" s="172" t="s">
        <v>91</v>
      </c>
      <c r="P40" s="172" t="s">
        <v>92</v>
      </c>
    </row>
    <row r="41" spans="1:16" ht="20.399999999999999">
      <c r="A41" s="77"/>
      <c r="I41" s="170" t="s">
        <v>859</v>
      </c>
      <c r="J41" s="170" t="s">
        <v>756</v>
      </c>
      <c r="K41" s="170" t="s">
        <v>757</v>
      </c>
      <c r="L41" s="170" t="s">
        <v>758</v>
      </c>
      <c r="M41" s="170" t="s">
        <v>759</v>
      </c>
      <c r="N41" s="170" t="s">
        <v>760</v>
      </c>
      <c r="O41" s="170" t="s">
        <v>269</v>
      </c>
      <c r="P41" s="170" t="s">
        <v>408</v>
      </c>
    </row>
    <row r="42" spans="1:16" ht="15.6">
      <c r="A42" s="76" t="str">
        <f t="shared" ref="A42:A56" si="3">IF($C$4="English",I39,IF($C$4="中文 Chinese",J39,IF($C$4="日本語 Japanese",K39,IF($C$4="한국어 Korean",L39,IF($C$4="Français",M39,IF($C$4="Português",N39,IF($C$4="Deutsch",O39,IF($C$4="Español",P39))))))))</f>
        <v>注：星号（*）是代表强制性填写栏位</v>
      </c>
      <c r="I42" s="170" t="s">
        <v>4</v>
      </c>
      <c r="J42" s="173" t="s">
        <v>17</v>
      </c>
      <c r="K42" s="173" t="s">
        <v>37</v>
      </c>
      <c r="L42" s="173" t="s">
        <v>18</v>
      </c>
      <c r="M42" s="173" t="s">
        <v>19</v>
      </c>
      <c r="N42" s="173" t="s">
        <v>20</v>
      </c>
      <c r="O42" s="173" t="s">
        <v>21</v>
      </c>
      <c r="P42" s="173" t="s">
        <v>22</v>
      </c>
    </row>
    <row r="43" spans="1:16" ht="73.95" customHeight="1">
      <c r="A43" s="76" t="str">
        <f t="shared" si="3"/>
        <v>此模板允许冶炼厂鉴定使用冶炼厂参考列表。列B，C，D和E必须完成的顺序由左到右，利用冶炼厂的参考文献列表“功能。使用一个单独的行中的每个金属/冶炼/国家组合</v>
      </c>
      <c r="I43" s="170" t="s">
        <v>5</v>
      </c>
      <c r="J43" s="170" t="s">
        <v>27</v>
      </c>
      <c r="K43" s="170" t="s">
        <v>39</v>
      </c>
      <c r="L43" s="170" t="s">
        <v>26</v>
      </c>
      <c r="M43" s="170" t="s">
        <v>25</v>
      </c>
      <c r="N43" s="170" t="s">
        <v>318</v>
      </c>
      <c r="O43" s="170" t="s">
        <v>24</v>
      </c>
      <c r="P43" s="170" t="s">
        <v>23</v>
      </c>
    </row>
    <row r="44" spans="1:16" ht="55.2" customHeight="1">
      <c r="A44" s="76" t="str">
        <f t="shared" si="3"/>
        <v>1. 金属（*）- 用下拉菜单，选择该冶炼厂所提炼的金属</v>
      </c>
      <c r="I44" s="170" t="s">
        <v>6</v>
      </c>
      <c r="J44" s="170" t="s">
        <v>28</v>
      </c>
      <c r="K44" s="170" t="s">
        <v>38</v>
      </c>
      <c r="L44" s="170" t="s">
        <v>29</v>
      </c>
      <c r="M44" s="170" t="s">
        <v>30</v>
      </c>
      <c r="N44" s="170" t="s">
        <v>31</v>
      </c>
      <c r="O44" s="170" t="s">
        <v>32</v>
      </c>
      <c r="P44" s="170" t="s">
        <v>33</v>
      </c>
    </row>
    <row r="45" spans="1:16" ht="78" customHeight="1">
      <c r="A45" s="76" t="str">
        <f t="shared" si="3"/>
        <v>2。冶炼厂参考文献列表（*） - 从下拉列表中选择。这是已知的冶炼厂作为模板的发布日期。如果未列出冶炼厂选择“冶炼厂未列出”</v>
      </c>
      <c r="I45" s="89" t="s">
        <v>273</v>
      </c>
      <c r="J45" s="89" t="s">
        <v>282</v>
      </c>
      <c r="K45" s="89" t="s">
        <v>291</v>
      </c>
      <c r="L45" s="89" t="s">
        <v>300</v>
      </c>
      <c r="M45" s="89" t="s">
        <v>309</v>
      </c>
      <c r="N45" s="89" t="s">
        <v>319</v>
      </c>
      <c r="O45" s="89" t="s">
        <v>353</v>
      </c>
      <c r="P45" s="89" t="s">
        <v>362</v>
      </c>
    </row>
    <row r="46" spans="1:16" ht="84.6" customHeight="1">
      <c r="A46" s="76" t="str">
        <f t="shared" si="3"/>
        <v>3。标准的冶炼厂名称（*） - 填写在冶炼厂的名称，如果你选择了“冶炼厂未列出”列中的“C”。此字段将自动填充时，冶炼厂中选择列“C”的名称。</v>
      </c>
      <c r="I46" s="89" t="s">
        <v>274</v>
      </c>
      <c r="J46" s="89" t="s">
        <v>283</v>
      </c>
      <c r="K46" s="89" t="s">
        <v>292</v>
      </c>
      <c r="L46" s="89" t="s">
        <v>301</v>
      </c>
      <c r="M46" s="89" t="s">
        <v>310</v>
      </c>
      <c r="N46" s="89" t="s">
        <v>320</v>
      </c>
      <c r="O46" s="89" t="s">
        <v>354</v>
      </c>
      <c r="P46" s="89" t="s">
        <v>363</v>
      </c>
    </row>
    <row r="47" spans="1:16" ht="120.6" customHeight="1">
      <c r="A47" s="76" t="str">
        <f t="shared" si="3"/>
        <v>4。冶炼厂设施地点：国家（*） - 此字段将自动填充冶炼厂名被选中时，在“C”柱。如果您选择了“冶炼厂未列出”列中的“C”，使用下拉菜单中选择所在国家的冶炼厂设施，处理的矿物质，输入您的供应链。这是正在处理中的矿物质冶炼厂的物理位置。不要列出的公司总部。例如：加拿大</v>
      </c>
      <c r="I47" s="89" t="s">
        <v>275</v>
      </c>
      <c r="J47" s="89" t="s">
        <v>284</v>
      </c>
      <c r="K47" s="89" t="s">
        <v>293</v>
      </c>
      <c r="L47" s="89" t="s">
        <v>302</v>
      </c>
      <c r="M47" s="89" t="s">
        <v>311</v>
      </c>
      <c r="N47" s="89" t="s">
        <v>321</v>
      </c>
      <c r="O47" s="89" t="s">
        <v>355</v>
      </c>
      <c r="P47" s="89" t="s">
        <v>364</v>
      </c>
    </row>
    <row r="48" spans="1:16" ht="68.400000000000006" customHeight="1">
      <c r="A48" s="76" t="str">
        <f t="shared" si="3"/>
        <v>5. 冶炼工厂地址：街道-  输入使用在供应链内的冶炼工厂所在街道。这是指冶炼厂真正进行提炼金属的地方。请不要填写公司总部的地址。例如：12 Calgary street</v>
      </c>
      <c r="I48" s="89" t="s">
        <v>276</v>
      </c>
      <c r="J48" s="89" t="s">
        <v>285</v>
      </c>
      <c r="K48" s="89" t="s">
        <v>294</v>
      </c>
      <c r="L48" s="89" t="s">
        <v>303</v>
      </c>
      <c r="M48" s="89" t="s">
        <v>312</v>
      </c>
      <c r="N48" s="89" t="s">
        <v>322</v>
      </c>
      <c r="O48" s="89" t="s">
        <v>356</v>
      </c>
      <c r="P48" s="89" t="s">
        <v>365</v>
      </c>
    </row>
    <row r="49" spans="1:16" ht="61.2" customHeight="1">
      <c r="A49" s="76" t="str">
        <f t="shared" si="3"/>
        <v>6. 冶炼工厂地址：城市-  输入使用在供应链内的冶炼工厂所在的城市名。这是指冶炼厂真正进行提炼金属的地方。请不要填写公司总部的地址。例如：Montreal</v>
      </c>
      <c r="I49" s="89" t="s">
        <v>277</v>
      </c>
      <c r="J49" s="89" t="s">
        <v>286</v>
      </c>
      <c r="K49" s="89" t="s">
        <v>295</v>
      </c>
      <c r="L49" s="89" t="s">
        <v>304</v>
      </c>
      <c r="M49" s="89" t="s">
        <v>313</v>
      </c>
      <c r="N49" s="89" t="s">
        <v>348</v>
      </c>
      <c r="O49" s="89" t="s">
        <v>357</v>
      </c>
      <c r="P49" s="89" t="s">
        <v>366</v>
      </c>
    </row>
    <row r="50" spans="1:16" ht="75" customHeight="1">
      <c r="A50" s="76" t="str">
        <f t="shared" si="3"/>
        <v xml:space="preserve">7. 冶炼工厂地址：州/省，如适用-  输入使用在供应链内的冶炼工厂所在的州名或省名。这是指冶炼厂真正进行提炼金属的地方。请不要填写公司总部的地址。例如：Quebec </v>
      </c>
      <c r="I50" s="89" t="s">
        <v>278</v>
      </c>
      <c r="J50" s="89" t="s">
        <v>287</v>
      </c>
      <c r="K50" s="89" t="s">
        <v>296</v>
      </c>
      <c r="L50" s="89" t="s">
        <v>305</v>
      </c>
      <c r="M50" s="89" t="s">
        <v>314</v>
      </c>
      <c r="N50" s="89" t="s">
        <v>349</v>
      </c>
      <c r="O50" s="89" t="s">
        <v>358</v>
      </c>
      <c r="P50" s="89" t="s">
        <v>0</v>
      </c>
    </row>
    <row r="51" spans="1:16" ht="53.4" customHeight="1">
      <c r="A51" s="76" t="str">
        <f t="shared" si="3"/>
        <v>8. 冶炼工厂联络人 - 输入直接和你接洽的冶炼工厂联络人的名字</v>
      </c>
      <c r="I51" s="89" t="s">
        <v>279</v>
      </c>
      <c r="J51" s="89" t="s">
        <v>288</v>
      </c>
      <c r="K51" s="89" t="s">
        <v>297</v>
      </c>
      <c r="L51" s="89" t="s">
        <v>306</v>
      </c>
      <c r="M51" s="89" t="s">
        <v>315</v>
      </c>
      <c r="N51" s="89" t="s">
        <v>350</v>
      </c>
      <c r="O51" s="89" t="s">
        <v>359</v>
      </c>
      <c r="P51" s="89" t="s">
        <v>1</v>
      </c>
    </row>
    <row r="52" spans="1:16" ht="83.4" customHeight="1">
      <c r="A52" s="76" t="str">
        <f t="shared" si="3"/>
        <v>9. 冶炼工厂联络人电子邮件 - 输入问题7所填写的冶炼工厂联络人的电子邮件地址。 例如：John.Smith@SmelterXXX.com</v>
      </c>
      <c r="I52" s="89" t="s">
        <v>280</v>
      </c>
      <c r="J52" s="89" t="s">
        <v>289</v>
      </c>
      <c r="K52" s="89" t="s">
        <v>298</v>
      </c>
      <c r="L52" s="89" t="s">
        <v>307</v>
      </c>
      <c r="M52" s="89" t="s">
        <v>316</v>
      </c>
      <c r="N52" s="89" t="s">
        <v>351</v>
      </c>
      <c r="O52" s="89" t="s">
        <v>360</v>
      </c>
      <c r="P52" s="89" t="s">
        <v>2</v>
      </c>
    </row>
    <row r="53" spans="1:16" ht="78" customHeight="1">
      <c r="A53" s="76" t="str">
        <f t="shared" si="3"/>
        <v>10. 建议后续的步骤，如适用 - 如果该冶炼厂名字不在EICC-GeSI CFS 清单里， 请提供您将会对该冶炼厂采取的行动。 例如：要求冶炼厂参与CFS评估方案，将冶炼厂从首选供应商名单中删除，等等。</v>
      </c>
      <c r="I53" s="89" t="s">
        <v>281</v>
      </c>
      <c r="J53" s="89" t="s">
        <v>290</v>
      </c>
      <c r="K53" s="89" t="s">
        <v>299</v>
      </c>
      <c r="L53" s="89" t="s">
        <v>308</v>
      </c>
      <c r="M53" s="89" t="s">
        <v>317</v>
      </c>
      <c r="N53" s="89" t="s">
        <v>352</v>
      </c>
      <c r="O53" s="89" t="s">
        <v>361</v>
      </c>
      <c r="P53" s="89" t="s">
        <v>3</v>
      </c>
    </row>
    <row r="54" spans="1:16" ht="83.4" customHeight="1">
      <c r="A54" s="76" t="str">
        <f t="shared" si="3"/>
        <v>11.矿场名称或如果是源于回收或报废材料商，请标注“回收”或“报废”- 请填写开采B栏所注明的金属的矿场名称。如果该金属源于”回收“或“报废“材料商，请在栏内注明（报废或回收）。请看释义里“回收“及“报废“的定义。</v>
      </c>
      <c r="I54" s="139" t="s">
        <v>1599</v>
      </c>
      <c r="J54" s="139" t="s">
        <v>761</v>
      </c>
      <c r="K54" s="139" t="s">
        <v>762</v>
      </c>
      <c r="L54" s="139" t="s">
        <v>678</v>
      </c>
      <c r="M54" s="139" t="s">
        <v>763</v>
      </c>
      <c r="N54" s="139" t="s">
        <v>764</v>
      </c>
      <c r="O54" s="139" t="s">
        <v>765</v>
      </c>
      <c r="P54" s="139" t="s">
        <v>409</v>
      </c>
    </row>
    <row r="55" spans="1:16" ht="69" customHeight="1">
      <c r="A55" s="76" t="str">
        <f t="shared" si="3"/>
        <v>12.矿场的位置（国家）或如果是源于回收或报废材料商，就写“回收” 或“报废“ - 请在栏位注明矿场位置的所属国家名字。例如：澳洲。如果该金属是源于“回收”或“报废”材料商，就在提供的栏位注明（回收或报废）。请看释义里“回收“及“报废“的定义。</v>
      </c>
      <c r="I55" s="92" t="s">
        <v>1600</v>
      </c>
      <c r="J55" s="92" t="s">
        <v>766</v>
      </c>
      <c r="K55" s="92" t="s">
        <v>767</v>
      </c>
      <c r="L55" s="92" t="s">
        <v>75</v>
      </c>
      <c r="M55" s="92" t="s">
        <v>768</v>
      </c>
      <c r="N55" s="92" t="s">
        <v>769</v>
      </c>
      <c r="O55" s="92" t="s">
        <v>270</v>
      </c>
      <c r="P55" s="92" t="s">
        <v>410</v>
      </c>
    </row>
    <row r="56" spans="1:16" ht="60.6" customHeight="1">
      <c r="A56" s="76" t="str">
        <f t="shared" si="3"/>
        <v>13.注释 -以自由的格式来输入任何有关冶炼厂的意见。例如：被YYY公司收购的冶炼厂</v>
      </c>
      <c r="I56" s="92" t="s">
        <v>1601</v>
      </c>
      <c r="J56" s="92" t="s">
        <v>770</v>
      </c>
      <c r="K56" s="92" t="s">
        <v>771</v>
      </c>
      <c r="L56" s="92" t="s">
        <v>772</v>
      </c>
      <c r="M56" s="92" t="s">
        <v>773</v>
      </c>
      <c r="N56" s="92" t="s">
        <v>774</v>
      </c>
      <c r="O56" s="92" t="s">
        <v>775</v>
      </c>
      <c r="P56" s="92" t="s">
        <v>411</v>
      </c>
    </row>
    <row r="57" spans="1:16" s="138" customFormat="1" ht="20.399999999999999">
      <c r="A57" s="171"/>
      <c r="I57" s="92" t="s">
        <v>1602</v>
      </c>
      <c r="J57" s="92" t="s">
        <v>776</v>
      </c>
      <c r="K57" s="92" t="s">
        <v>777</v>
      </c>
      <c r="L57" s="92" t="s">
        <v>778</v>
      </c>
      <c r="M57" s="92" t="s">
        <v>779</v>
      </c>
      <c r="N57" s="92" t="s">
        <v>780</v>
      </c>
      <c r="O57" s="92" t="s">
        <v>781</v>
      </c>
      <c r="P57" s="92" t="s">
        <v>412</v>
      </c>
    </row>
    <row r="58" spans="1:16" ht="109.95" customHeight="1">
      <c r="A58" s="76" t="str">
        <f>IF($C$4="English",I54,IF($C$4="中文 Chinese",J54,IF($C$4="日本語 Japanese",K54,IF($C$4="한국어 Korean",L54,IF($C$4="Français",M54,IF($C$4="Português",N54,IF($C$4="Deutsch",O54,IF($C$4="Español",P54))))))))</f>
        <v xml:space="preserve">条款及细则
当有任何分歧时，英文版本的冲突矿产报告模板将被视为管控版本。 </v>
      </c>
      <c r="I58" s="92" t="s">
        <v>1603</v>
      </c>
      <c r="J58" s="92" t="s">
        <v>782</v>
      </c>
      <c r="K58" s="92" t="s">
        <v>783</v>
      </c>
      <c r="L58" s="92" t="s">
        <v>784</v>
      </c>
      <c r="M58" s="92" t="s">
        <v>785</v>
      </c>
      <c r="N58" s="92" t="s">
        <v>323</v>
      </c>
      <c r="O58" s="92" t="s">
        <v>324</v>
      </c>
      <c r="P58" s="92" t="s">
        <v>413</v>
      </c>
    </row>
    <row r="59" spans="1:16" ht="189.6" customHeight="1">
      <c r="A59" s="76" t="str">
        <f t="shared" ref="A59:A65" si="4">IF($C$4="English",I55,IF($C$4="中文 Chinese",J55,IF($C$4="日本語 Japanese",K55,IF($C$4="한국어 Korean",L55,IF($C$4="Français",M55,IF($C$4="Português",N55,IF($C$4="Deutsch",O55,IF($C$4="Español",P55))))))))</f>
        <v>无冲突冶炼厂计划（“计划”），合格的冶炼厂清单（“清单”）及计划模板和工具，这包括但不限于，冲突矿产报告模板（统称为“工具”），所提供的一切信息，仅供参考之用，并以其上载日期为准。在清单或工具中，如有任何不准确或遗漏的信息，这不是电子产业公民联盟，特拉华州的非股份公司（EICC），或全球电子可持续性倡议，一家比利时国际非营利协会（GeSI）的责任。是否使用和/或如何使用清单上的全部资料或部分资料或使用任何工具，用户拥有唯一及绝对的决定权​​。使用名单或任何工具之前，您应该向自己的法律顾问征询意见。清单或工具中没有任何一部份会构成法律咨询。使用清单或任何工具，都是自愿性的。</v>
      </c>
      <c r="I59" s="92" t="s">
        <v>1604</v>
      </c>
      <c r="J59" s="92" t="s">
        <v>325</v>
      </c>
      <c r="K59" s="92" t="s">
        <v>326</v>
      </c>
      <c r="L59" s="92" t="s">
        <v>327</v>
      </c>
      <c r="M59" s="92" t="s">
        <v>328</v>
      </c>
      <c r="N59" s="92" t="s">
        <v>679</v>
      </c>
      <c r="O59" s="92" t="s">
        <v>329</v>
      </c>
      <c r="P59" s="92" t="s">
        <v>414</v>
      </c>
    </row>
    <row r="60" spans="1:16" ht="192" customHeight="1">
      <c r="A60" s="76" t="str">
        <f t="shared" si="4"/>
        <v xml:space="preserve">EICC或GeSI皆不会为名单或任何工具作任何的申述或保证。名单和工具是依据“原样”和“现有”来提供。EICC和GeSI特此免责声明任何性质的保证，明示，暗示或其他方式，或从贸易或规矩，包括但不限于，任何隐含的适销性，非侵权性，质量，标题，为某一特定用途的适用性，完整性或准确性的保证。
</v>
      </c>
      <c r="I60" s="92" t="s">
        <v>1605</v>
      </c>
      <c r="J60" s="92" t="s">
        <v>330</v>
      </c>
      <c r="K60" s="92" t="s">
        <v>331</v>
      </c>
      <c r="L60" s="92" t="s">
        <v>332</v>
      </c>
      <c r="M60" s="92" t="s">
        <v>333</v>
      </c>
      <c r="N60" s="92" t="s">
        <v>334</v>
      </c>
      <c r="O60" s="92" t="s">
        <v>335</v>
      </c>
      <c r="P60" s="92" t="s">
        <v>415</v>
      </c>
    </row>
    <row r="61" spans="1:16" ht="118.2" customHeight="1">
      <c r="A61" s="76" t="str">
        <f t="shared" si="4"/>
        <v xml:space="preserve">根据相关法律所允许的最大限度，EICC和GeSI声明拒绝任何损失，费用或任何性质的损害之责任，这包括但不限于，因用户使用清单或任何工具而造成特殊的，偶然的，惩罚性的，直接的，间接的或后果性损害或失去收入或利润，无论是在侵权，合同，章程，或以其他方式造成的损害，即使他们已被告知有这种损害的可能性。
</v>
      </c>
      <c r="I61" s="140" t="s">
        <v>1614</v>
      </c>
      <c r="J61" s="140" t="s">
        <v>339</v>
      </c>
      <c r="K61" s="140" t="s">
        <v>1614</v>
      </c>
      <c r="L61" s="140" t="s">
        <v>1614</v>
      </c>
      <c r="M61" s="140" t="s">
        <v>340</v>
      </c>
      <c r="N61" s="140" t="s">
        <v>341</v>
      </c>
      <c r="O61" s="140" t="s">
        <v>1614</v>
      </c>
      <c r="P61" s="140" t="s">
        <v>416</v>
      </c>
    </row>
    <row r="62" spans="1:16" ht="222.6" customHeight="1">
      <c r="A62" s="76" t="str">
        <f t="shared" si="4"/>
        <v xml:space="preserve">鉴于名单和/或任何工具的使用，用户在此同意并
a)让EICC和GeSI,以及他们的相关管理人员、董事、代理、员工、志愿者、代表、承包商、继承人、指定人，从因为使用名单或任何工具而导致或产生的任何及全部索赔、行动、损失、诉讼、损害、判决、征费、和处决，这包括用户有过的或曾经可以，应当，或者可能拥有或声称拥有对EICC和/或GeSI,以及他们的相关管理人员、董事、代理、员工、志愿者、代表、承包商、继承人、指定人的索赔，可以解除并永远免除责任。
b)保障，捍卫和不会追究EICC和GeSI，以及他们的相关管理人员、董事、代理、员工、志愿者、代表、承包商、继承人、指定人，因为使用名单或任何工具而导致或产生的任何及全部索赔、行动、损失、诉讼、损害、判决、征费、和处决。
</v>
      </c>
    </row>
    <row r="63" spans="1:16" ht="77.400000000000006" customHeight="1">
      <c r="A63" s="76" t="str">
        <f t="shared" si="4"/>
        <v>如果此条款及细则的某个条款部分在法律下无效或不可执行，被视为无效的部分应仅限于该无效或不能强制执行的部份，这将不以任何方式影响到条款及细则的其余条款。</v>
      </c>
    </row>
    <row r="64" spans="1:16" ht="55.2" customHeight="1">
      <c r="A64" s="76" t="str">
        <f t="shared" si="4"/>
        <v>通过登入和使用该清单或任何工具，并经过考量，该用户同意上述条款。</v>
      </c>
    </row>
    <row r="65" spans="1:1" ht="37.200000000000003" customHeight="1">
      <c r="A65" s="76" t="str">
        <f t="shared" si="4"/>
        <v>© 2011 电子行业公民联盟，和全球电子可持续性倡议。保留所有权利。</v>
      </c>
    </row>
    <row r="66" spans="1:1" ht="16.2">
      <c r="A66" s="121" t="s">
        <v>1651</v>
      </c>
    </row>
    <row r="67" spans="1:1">
      <c r="A67" s="114"/>
    </row>
  </sheetData>
  <sheetProtection password="C453" sheet="1" objects="1" scenarios="1"/>
  <customSheetViews>
    <customSheetView guid="{81CF54B1-70AB-4A68-BB72-21925B5D4874}" hiddenColumns="1">
      <selection activeCell="C3" sqref="C3:G3"/>
      <pageMargins left="0.7" right="0.7" top="0.75" bottom="0.75" header="0.3" footer="0.3"/>
    </customSheetView>
  </customSheetViews>
  <mergeCells count="3">
    <mergeCell ref="C4:G4"/>
    <mergeCell ref="C7:G7"/>
    <mergeCell ref="C1:G3"/>
  </mergeCells>
  <phoneticPr fontId="65" type="noConversion"/>
  <dataValidations count="1">
    <dataValidation type="list" allowBlank="1" showInputMessage="1" showErrorMessage="1" sqref="C4:G4">
      <formula1>"English, 中文 Chinese,日本語 Japanese,한국어 Korean, Français,Português,Deutsch,Español"</formula1>
    </dataValidation>
  </dataValidations>
  <hyperlinks>
    <hyperlink ref="A66" location="Declaration!D7" display="Return to declaration tab"/>
  </hyperlink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sheetPr codeName="Sheet4" enableFormatConditionsCalculation="0">
    <tabColor theme="2" tint="-0.499984740745262"/>
    <pageSetUpPr fitToPage="1"/>
  </sheetPr>
  <dimension ref="A1:T129"/>
  <sheetViews>
    <sheetView showZeros="0" tabSelected="1" topLeftCell="B1" zoomScale="80" zoomScaleNormal="70" zoomScalePageLayoutView="80" workbookViewId="0">
      <selection activeCell="D3" sqref="D3"/>
    </sheetView>
  </sheetViews>
  <sheetFormatPr defaultColWidth="8.7265625" defaultRowHeight="12.6"/>
  <cols>
    <col min="1" max="1" width="1.6328125" style="26" customWidth="1"/>
    <col min="2" max="2" width="83.26953125" style="26" customWidth="1"/>
    <col min="3" max="3" width="1.6328125" style="26" customWidth="1"/>
    <col min="4" max="5" width="16.6328125" style="26" customWidth="1"/>
    <col min="6" max="6" width="1.6328125" style="26" customWidth="1"/>
    <col min="7" max="9" width="16.6328125" style="26" customWidth="1"/>
    <col min="10" max="10" width="17.7265625" style="26" customWidth="1"/>
    <col min="11" max="11" width="1.6328125" style="26" customWidth="1"/>
    <col min="12" max="12" width="3.6328125" style="26" customWidth="1"/>
    <col min="13" max="13" width="27.36328125" style="26" customWidth="1"/>
    <col min="14" max="14" width="8.7265625" style="26" hidden="1" customWidth="1"/>
    <col min="15" max="15" width="8.7265625" style="75" hidden="1" customWidth="1"/>
    <col min="16" max="16" width="8.7265625" style="26" customWidth="1"/>
    <col min="17" max="17" width="3" style="26" customWidth="1"/>
    <col min="18" max="22" width="8.7265625" style="26" customWidth="1"/>
    <col min="23" max="16384" width="8.7265625" style="26"/>
  </cols>
  <sheetData>
    <row r="1" spans="1:20" ht="13.2" thickTop="1">
      <c r="A1" s="221"/>
      <c r="B1" s="222"/>
      <c r="C1" s="222"/>
      <c r="D1" s="222"/>
      <c r="E1" s="222"/>
      <c r="F1" s="222"/>
      <c r="G1" s="222"/>
      <c r="H1" s="222"/>
      <c r="I1" s="222"/>
      <c r="J1" s="222"/>
      <c r="K1" s="223"/>
    </row>
    <row r="2" spans="1:20" ht="116.25" customHeight="1">
      <c r="A2" s="27"/>
      <c r="B2" s="28"/>
      <c r="C2" s="29"/>
      <c r="D2" s="224" t="str">
        <f>IF($D$3="English",B82,IF($D$3="中文 Chinese",C82,IF($D$3="日本語 Japanese",D82,IF($D$3="한국어 Korean",E82,IF($D$3="Français",F82,IF($D$3="Português",G82,IF($D$3="Deutsch",H82,IF($D$3="Español",I82))))))))</f>
        <v>无冲突金属报告模板</v>
      </c>
      <c r="E2" s="224"/>
      <c r="F2" s="224"/>
      <c r="G2" s="224"/>
      <c r="H2" s="224"/>
      <c r="I2" s="224"/>
      <c r="J2" s="224"/>
      <c r="K2" s="96"/>
      <c r="L2" s="30"/>
      <c r="M2" s="100"/>
      <c r="N2" s="102" t="s">
        <v>1499</v>
      </c>
      <c r="O2" s="102" t="s">
        <v>1499</v>
      </c>
    </row>
    <row r="3" spans="1:20" ht="105" customHeight="1">
      <c r="A3" s="27"/>
      <c r="B3" s="167" t="s">
        <v>417</v>
      </c>
      <c r="C3" s="60"/>
      <c r="D3" s="168" t="s">
        <v>94</v>
      </c>
      <c r="F3" s="231" t="str">
        <f>IF(D8="","","Click here to check required fields completion")</f>
        <v>Click here to check required fields completion</v>
      </c>
      <c r="G3" s="231"/>
      <c r="H3" s="231"/>
      <c r="I3" s="107" t="e">
        <f>IF(#REF!=0,"",IF(#REF!=#REF!,"",IF(#REF!&gt;0,"1 or more required fields need to be populated")))</f>
        <v>#REF!</v>
      </c>
      <c r="J3" s="141" t="s">
        <v>675</v>
      </c>
      <c r="K3" s="96"/>
      <c r="T3" s="100"/>
    </row>
    <row r="4" spans="1:20" ht="36.75" customHeight="1">
      <c r="A4" s="27"/>
      <c r="B4" s="233" t="str">
        <f>IF($D$3="English",B84,IF($D$3="中文 Chinese",C84,IF($D$3="日本語 Japanese",D84,IF($D$3="한국어 Korean",E84,IF($D$3="Français",F84,IF($D$3="Português",G84,IF($D$3="Deutsch",H84,IF($D$3="Español",I84))))))))</f>
        <v>这份文件的主要目的是收集在产品中所使用的锡，钽，钨和黄金的采购信息</v>
      </c>
      <c r="C4" s="233"/>
      <c r="D4" s="233"/>
      <c r="E4" s="233"/>
      <c r="F4" s="233"/>
      <c r="G4" s="233"/>
      <c r="H4" s="233"/>
      <c r="I4" s="234" t="s">
        <v>1606</v>
      </c>
      <c r="J4" s="234"/>
      <c r="K4" s="96"/>
      <c r="L4" s="202"/>
    </row>
    <row r="5" spans="1:20" s="58" customFormat="1" ht="3" customHeight="1">
      <c r="A5" s="27"/>
      <c r="B5" s="61"/>
      <c r="C5" s="61"/>
      <c r="D5" s="61"/>
      <c r="E5" s="61"/>
      <c r="F5" s="61"/>
      <c r="G5" s="61"/>
      <c r="H5" s="61"/>
      <c r="I5" s="61"/>
      <c r="J5" s="61"/>
      <c r="K5" s="96"/>
      <c r="L5" s="202"/>
    </row>
    <row r="6" spans="1:20" ht="32.25" customHeight="1">
      <c r="A6" s="27"/>
      <c r="B6" s="210" t="str">
        <f>IF($D$3="English",B86,IF($D$3="中文 Chinese",C86,IF($D$3="日本語 Japanese",D86,IF($D$3="한국어 Korean",E86,IF($D$3="Français",F86,IF($D$3="Português",G86,IF($D$3="Deutsch",H86,IF($D$3="Español",I86))))))))</f>
        <v>星号（*）是代表强制性填写栏位，必须完成。这份文件内的信息应每年更新。年度周期内的任何变更，应当提供相关的信息给您的客户。</v>
      </c>
      <c r="C6" s="210"/>
      <c r="D6" s="210"/>
      <c r="E6" s="210"/>
      <c r="F6" s="210"/>
      <c r="G6" s="210"/>
      <c r="H6" s="210"/>
      <c r="I6" s="210"/>
      <c r="J6" s="210"/>
      <c r="K6" s="96"/>
      <c r="L6" s="202"/>
    </row>
    <row r="7" spans="1:20" ht="20.25" customHeight="1">
      <c r="A7" s="27"/>
      <c r="B7" s="232" t="str">
        <f>IF($D$3="English",B87,IF($D$3="中文 Chinese",C87,IF($D$3="日本語 Japanese",D87,IF($D$3="한국어 Korean",E87,IF($D$3="Français",F87,IF($D$3="Português",G87,IF($D$3="Deutsch",H87,IF($D$3="Español",I87))))))))</f>
        <v>公司信息</v>
      </c>
      <c r="C7" s="232"/>
      <c r="D7" s="232"/>
      <c r="E7" s="232"/>
      <c r="F7" s="232"/>
      <c r="G7" s="232"/>
      <c r="H7" s="232"/>
      <c r="I7" s="232"/>
      <c r="J7" s="232"/>
      <c r="K7" s="96"/>
      <c r="L7" s="118"/>
    </row>
    <row r="8" spans="1:20" ht="16.2">
      <c r="A8" s="134"/>
      <c r="B8" s="119" t="str">
        <f>IF($D$3="English",B88,IF($D$3="中文 Chinese",C88,IF($D$3="日本語 Japanese",D88,IF($D$3="한국어 Korean",E88,IF($D$3="Français",F88,IF($D$3="Português",G88,IF($D$3="Deutsch",H88,IF($D$3="Español",I88))))))))</f>
        <v>公司名称（*）：</v>
      </c>
      <c r="C8" s="59"/>
      <c r="D8" s="225" t="s">
        <v>1737</v>
      </c>
      <c r="E8" s="226"/>
      <c r="F8" s="226"/>
      <c r="G8" s="226"/>
      <c r="H8" s="226"/>
      <c r="I8" s="226"/>
      <c r="J8" s="227"/>
      <c r="K8" s="135"/>
      <c r="L8" s="202"/>
    </row>
    <row r="9" spans="1:20" ht="15">
      <c r="A9" s="134"/>
      <c r="B9" s="119" t="str">
        <f>IF($D$3="English",B89,IF($D$3="中文 Chinese",C89,IF($D$3="日本語 Japanese",D89,IF($D$3="한국어 Korean",E89,IF($D$3="Français",F89,IF($D$3="Português",G89,IF($D$3="Deutsch",H89,IF($D$3="Español",I89))))))))</f>
        <v>申报范围（*）：</v>
      </c>
      <c r="C9" s="59"/>
      <c r="D9" s="216" t="s">
        <v>1503</v>
      </c>
      <c r="E9" s="217"/>
      <c r="F9" s="217"/>
      <c r="G9" s="218"/>
      <c r="H9" s="117"/>
      <c r="I9" s="117"/>
      <c r="J9" s="117"/>
      <c r="K9" s="96"/>
      <c r="L9" s="202"/>
      <c r="N9" s="26">
        <f>IF(D9=B127,1,0)</f>
        <v>0</v>
      </c>
    </row>
    <row r="10" spans="1:20" ht="15">
      <c r="A10" s="134"/>
      <c r="B10" s="214" t="str">
        <f>IF($D$3="English",B90,IF($D$3="中文 Chinese",C90,IF($D$3="日本語 Japanese",D90,IF($D$3="한국어 Korean",E90,IF($D$3="Français",F90,IF($D$3="Português",G90,IF($D$3="Deutsch",H90,IF($D$3="Español",I90))))))))</f>
        <v>范围描述：</v>
      </c>
      <c r="C10" s="101"/>
      <c r="D10" s="211"/>
      <c r="E10" s="212"/>
      <c r="F10" s="212"/>
      <c r="G10" s="212"/>
      <c r="H10" s="212"/>
      <c r="I10" s="212"/>
      <c r="J10" s="213"/>
      <c r="K10" s="96"/>
      <c r="L10" s="202"/>
      <c r="N10" s="26">
        <f>IF(D9=B128,1,0)</f>
        <v>0</v>
      </c>
    </row>
    <row r="11" spans="1:20" ht="19.8">
      <c r="A11" s="134"/>
      <c r="B11" s="215"/>
      <c r="C11" s="101"/>
      <c r="D11" s="228" t="str">
        <f>IF(N11&gt;0,"Click here to enter the products this declaration applies to","")</f>
        <v/>
      </c>
      <c r="E11" s="229"/>
      <c r="F11" s="229"/>
      <c r="G11" s="229"/>
      <c r="H11" s="229"/>
      <c r="I11" s="229"/>
      <c r="J11" s="230"/>
      <c r="K11" s="96"/>
      <c r="L11" s="202"/>
      <c r="N11" s="26">
        <f>IF(D9=B129,2,0)</f>
        <v>0</v>
      </c>
    </row>
    <row r="12" spans="1:20" ht="15">
      <c r="A12" s="134"/>
      <c r="B12" s="62" t="str">
        <f t="shared" ref="B12:B18" si="0">IF($D$3="English",B91,IF($D$3="中文 Chinese",C91,IF($D$3="日本語 Japanese",D91,IF($D$3="한국어 Korean",E91,IF($D$3="Français",F91,IF($D$3="Português",G91,IF($D$3="Deutsch",H91,IF($D$3="Español",I91))))))))</f>
        <v>公司独特的识别：</v>
      </c>
      <c r="C12" s="29"/>
      <c r="D12" s="196"/>
      <c r="E12" s="197"/>
      <c r="F12" s="197"/>
      <c r="G12" s="197"/>
      <c r="H12" s="197"/>
      <c r="I12" s="197"/>
      <c r="J12" s="198"/>
      <c r="K12" s="96"/>
      <c r="L12" s="202"/>
      <c r="N12" s="26">
        <f>SUM(N9:N11)</f>
        <v>0</v>
      </c>
    </row>
    <row r="13" spans="1:20" ht="16.2">
      <c r="A13" s="134"/>
      <c r="B13" s="62" t="str">
        <f t="shared" si="0"/>
        <v>地址：</v>
      </c>
      <c r="C13" s="29"/>
      <c r="D13" s="203" t="s">
        <v>1738</v>
      </c>
      <c r="E13" s="197"/>
      <c r="F13" s="197"/>
      <c r="G13" s="197"/>
      <c r="H13" s="197"/>
      <c r="I13" s="197"/>
      <c r="J13" s="198"/>
      <c r="K13" s="96"/>
      <c r="L13" s="202"/>
    </row>
    <row r="14" spans="1:20" ht="16.2">
      <c r="A14" s="134"/>
      <c r="B14" s="62" t="str">
        <f t="shared" si="0"/>
        <v>公司授权代表人名字（*）：</v>
      </c>
      <c r="C14" s="29"/>
      <c r="D14" s="203" t="s">
        <v>1739</v>
      </c>
      <c r="E14" s="197"/>
      <c r="F14" s="197"/>
      <c r="G14" s="197"/>
      <c r="H14" s="197"/>
      <c r="I14" s="197"/>
      <c r="J14" s="198"/>
      <c r="K14" s="96"/>
      <c r="L14" s="202"/>
    </row>
    <row r="15" spans="1:20" ht="15">
      <c r="A15" s="134"/>
      <c r="B15" s="62" t="str">
        <f t="shared" si="0"/>
        <v>授权代表人职称：</v>
      </c>
      <c r="C15" s="29"/>
      <c r="D15" s="196"/>
      <c r="E15" s="197"/>
      <c r="F15" s="197"/>
      <c r="G15" s="197"/>
      <c r="H15" s="197"/>
      <c r="I15" s="197"/>
      <c r="J15" s="198"/>
      <c r="K15" s="96"/>
      <c r="L15" s="202"/>
    </row>
    <row r="16" spans="1:20" ht="24.75" customHeight="1">
      <c r="A16" s="134"/>
      <c r="B16" s="62" t="str">
        <f t="shared" si="0"/>
        <v>授权代表人电子邮件（*）：</v>
      </c>
      <c r="C16" s="29"/>
      <c r="D16" s="207" t="s">
        <v>95</v>
      </c>
      <c r="E16" s="208"/>
      <c r="F16" s="208"/>
      <c r="G16" s="208"/>
      <c r="H16" s="208"/>
      <c r="I16" s="208"/>
      <c r="J16" s="209"/>
      <c r="K16" s="96"/>
      <c r="L16" s="202"/>
      <c r="M16" s="100"/>
    </row>
    <row r="17" spans="1:16" ht="15">
      <c r="A17" s="134"/>
      <c r="B17" s="62" t="str">
        <f t="shared" si="0"/>
        <v>授权代表人电话：</v>
      </c>
      <c r="C17" s="29"/>
      <c r="D17" s="196"/>
      <c r="E17" s="197"/>
      <c r="F17" s="197"/>
      <c r="G17" s="197"/>
      <c r="H17" s="197"/>
      <c r="I17" s="197"/>
      <c r="J17" s="198"/>
      <c r="K17" s="96"/>
      <c r="L17" s="202"/>
    </row>
    <row r="18" spans="1:16" ht="21" customHeight="1">
      <c r="A18" s="134"/>
      <c r="B18" s="62" t="str">
        <f t="shared" si="0"/>
        <v>完成日期（*）：</v>
      </c>
      <c r="C18" s="126"/>
      <c r="D18" s="235">
        <v>39872</v>
      </c>
      <c r="E18" s="236"/>
      <c r="F18" s="136"/>
      <c r="G18" s="122"/>
      <c r="H18" s="122"/>
      <c r="I18" s="122"/>
      <c r="J18" s="122"/>
      <c r="K18" s="96"/>
    </row>
    <row r="19" spans="1:16" ht="17.25" customHeight="1">
      <c r="A19" s="32"/>
      <c r="B19" s="109"/>
      <c r="C19" s="33"/>
      <c r="D19" s="220"/>
      <c r="E19" s="220"/>
      <c r="F19" s="34"/>
      <c r="G19" s="123"/>
      <c r="H19" s="123"/>
      <c r="I19" s="123"/>
      <c r="J19" s="123"/>
      <c r="K19" s="96"/>
      <c r="L19" s="37"/>
      <c r="P19" s="100"/>
    </row>
    <row r="20" spans="1:16" ht="17.25" customHeight="1">
      <c r="A20" s="125"/>
      <c r="B20" s="219" t="str">
        <f>IF($D$3="English",B98,IF($D$3="中文 Chinese",C98,IF($D$3="日本語 Japanese",D98,IF($D$3="한국어 Korean",E98,IF($D$3="Français",F98,IF($D$3="Português",G98,IF($D$3="Deutsch",H98,IF($D$3="Español",I98))))))))</f>
        <v xml:space="preserve">基于以上所述的申报范围,回答下列的问题1-6。 </v>
      </c>
      <c r="C20" s="219"/>
      <c r="D20" s="219"/>
      <c r="E20" s="219"/>
      <c r="F20" s="219"/>
      <c r="G20" s="219"/>
      <c r="H20" s="219"/>
      <c r="I20" s="219"/>
      <c r="J20" s="219"/>
      <c r="K20" s="127"/>
      <c r="L20" s="37"/>
      <c r="P20" s="100"/>
    </row>
    <row r="21" spans="1:16" ht="57.6" customHeight="1">
      <c r="A21" s="32"/>
      <c r="B21" s="63" t="str">
        <f>IF($D$3="English",B99,IF($D$3="中文 Chinese",C99,IF($D$3="日本語 Japanese",D99,IF($D$3="한국어 Korean",E99,IF($D$3="Français",F99,IF($D$3="Português",G99,IF($D$3="Deutsch",H99,IF($D$3="Español",I99))))))))</f>
        <v>1) 公司的产品制造或合同(外包的产品)制造中，下列金属对贵司产品的功能或生产是否有必要作用？如果都没有使用下列金属，你已经完成了此项调查。(*)</v>
      </c>
      <c r="C21" s="64"/>
      <c r="D21" s="120" t="str">
        <f>IF($D$3="English",$J$83,IF($D$3="中文 Chinese",$K$83,IF($D$3="日本語 Japanese",$L$83,IF($D$3="한국어 Korean",$M$83,IF($D$3="Français",$N$83,IF($D$3="Português",$O$83,IF($D$3="Deutsch",$P$83,IF($D$3="Español",$Q$83))))))))</f>
        <v>回答</v>
      </c>
      <c r="E21" s="65"/>
      <c r="F21" s="66"/>
      <c r="G21" s="63" t="str">
        <f>IF($D$3="English",$J$85,IF($D$3="中文 Chinese",$K$85,IF($D$3="日本語 Japanese",$L$85,IF($D$3="한국어 Korean",$M$85,IF($D$3="Français",$N$85,IF($D$3="Português",$O$85,IF($D$3="Deutsch",$P$85,IF($D$3="Español",$Q$85))))))))</f>
        <v>注释</v>
      </c>
      <c r="H21" s="63"/>
      <c r="I21" s="63"/>
      <c r="J21" s="35"/>
      <c r="K21" s="96"/>
      <c r="L21" s="37"/>
      <c r="P21" s="100"/>
    </row>
    <row r="22" spans="1:16" ht="15">
      <c r="A22" s="32"/>
      <c r="B22" s="62" t="str">
        <f>IF($D$3="English",$J$86,IF($D$3="中文 Chinese",$K$86,IF($D$3="日本語 Japanese",$L$86,IF($D$3="한국어 Korean",$M$86,IF($D$3="Français",$N$86,IF($D$3="Português",$O$86,IF($D$3="Deutsch",$P$86,IF($D$3="Español",$Q$86))))))))</f>
        <v>钽(*)</v>
      </c>
      <c r="C22" s="29"/>
      <c r="D22" s="196" t="s">
        <v>96</v>
      </c>
      <c r="E22" s="198"/>
      <c r="F22" s="36"/>
      <c r="G22" s="196"/>
      <c r="H22" s="197"/>
      <c r="I22" s="197"/>
      <c r="J22" s="198"/>
      <c r="K22" s="96"/>
      <c r="L22" s="38"/>
      <c r="M22" s="100"/>
    </row>
    <row r="23" spans="1:16" ht="17.25" customHeight="1">
      <c r="A23" s="32"/>
      <c r="B23" s="62" t="str">
        <f>IF($D$3="English",$J$87,IF($D$3="中文 Chinese",$K$87,IF($D$3="日本語 Japanese",$L$87,IF($D$3="한국어 Korean",$M$87,IF($D$3="Français",$N$87,IF($D$3="Português",$O$87,IF($D$3="Deutsch",$P$87,IF($D$3="Español",$Q$87))))))))</f>
        <v>锡 (*)</v>
      </c>
      <c r="C23" s="29"/>
      <c r="D23" s="196" t="s">
        <v>96</v>
      </c>
      <c r="E23" s="198"/>
      <c r="F23" s="36"/>
      <c r="G23" s="196"/>
      <c r="H23" s="197"/>
      <c r="I23" s="197"/>
      <c r="J23" s="198"/>
      <c r="K23" s="96"/>
      <c r="L23" s="38"/>
      <c r="N23" s="26">
        <f>IF(D22="Yes",1,0)</f>
        <v>0</v>
      </c>
      <c r="O23" s="26">
        <f>IF(D22="No",1,0)</f>
        <v>1</v>
      </c>
    </row>
    <row r="24" spans="1:16" ht="16.5" customHeight="1">
      <c r="A24" s="32"/>
      <c r="B24" s="62" t="str">
        <f>IF($D$3="English",$J$88,IF($D$3="中文 Chinese",$K$88,IF($D$3="日本語 Japanese",$L$88,IF($D$3="한국어 Korean",$M$88,IF($D$3="Français",$N$88,IF($D$3="Português",$O$88,IF($D$3="Deutsch",$P$88,IF($D$3="Español",$Q$88))))))))</f>
        <v>金(*)</v>
      </c>
      <c r="C24" s="29"/>
      <c r="D24" s="196" t="s">
        <v>96</v>
      </c>
      <c r="E24" s="198"/>
      <c r="F24" s="36"/>
      <c r="G24" s="196"/>
      <c r="H24" s="197"/>
      <c r="I24" s="197"/>
      <c r="J24" s="198"/>
      <c r="K24" s="96"/>
      <c r="L24" s="38"/>
      <c r="N24" s="26">
        <f>IF(D23="Yes",1,0)</f>
        <v>0</v>
      </c>
      <c r="O24" s="26">
        <f>IF(D23="No",1,0)</f>
        <v>1</v>
      </c>
    </row>
    <row r="25" spans="1:16" ht="18.75" customHeight="1">
      <c r="A25" s="32"/>
      <c r="B25" s="62" t="str">
        <f>IF($D$3="English",$J$89,IF($D$3="中文 Chinese",$K$89,IF($D$3="日本語 Japanese",$L$89,IF($D$3="한국어 Korean",$M$89,IF($D$3="Français",$N$89,IF($D$3="Português",$O$89,IF($D$3="Deutsch",$P$89,IF($D$3="Español",$Q$89))))))))</f>
        <v>钨 (*)</v>
      </c>
      <c r="C25" s="29"/>
      <c r="D25" s="196" t="s">
        <v>96</v>
      </c>
      <c r="E25" s="198"/>
      <c r="F25" s="36"/>
      <c r="G25" s="196"/>
      <c r="H25" s="197"/>
      <c r="I25" s="197"/>
      <c r="J25" s="198"/>
      <c r="K25" s="96"/>
      <c r="L25" s="38"/>
      <c r="N25" s="26">
        <f>IF(D24="Yes",1,0)</f>
        <v>0</v>
      </c>
      <c r="O25" s="26">
        <f>IF(D24="No",1,0)</f>
        <v>1</v>
      </c>
    </row>
    <row r="26" spans="1:16" ht="15.75" customHeight="1">
      <c r="A26" s="32"/>
      <c r="B26" s="67"/>
      <c r="C26" s="33"/>
      <c r="D26" s="39"/>
      <c r="E26" s="39"/>
      <c r="F26" s="40"/>
      <c r="G26" s="39"/>
      <c r="H26" s="238"/>
      <c r="I26" s="238"/>
      <c r="J26" s="238"/>
      <c r="K26" s="96"/>
      <c r="L26" s="38"/>
      <c r="N26" s="26">
        <f>IF(D25="Yes",1,0)</f>
        <v>0</v>
      </c>
      <c r="O26" s="26">
        <f>IF(D25="No",1,0)</f>
        <v>1</v>
      </c>
    </row>
    <row r="27" spans="1:16" ht="30">
      <c r="A27" s="32"/>
      <c r="B27" s="63" t="str">
        <f>IF($D$3="English",B100,IF($D$3="中文 Chinese",C100,IF($D$3="日本語 Japanese",D100,IF($D$3="한국어 Korean",E100,IF($D$3="Français",F100,IF($D$3="Português",G100,IF($D$3="Deutsch",H100,IF($D$3="Español",I100))))))))</f>
        <v>2) 下列金属（对贵司产品的功能或生产有必要作用）是否来自刚果民主共和国或其相邻的国家？(*)</v>
      </c>
      <c r="C27" s="33"/>
      <c r="D27" s="120" t="str">
        <f>IF($D$3="English",$J$83,IF($D$3="中文 Chinese",$K$83,IF($D$3="日本語 Japanese",$L$83,IF($D$3="한국어 Korean",$M$83,IF($D$3="Français",$N$83,IF($D$3="Português",$O$83,IF($D$3="Deutsch",$P$83,IF($D$3="Español",$Q$83))))))))</f>
        <v>回答</v>
      </c>
      <c r="E27" s="65"/>
      <c r="F27" s="66"/>
      <c r="G27" s="63" t="str">
        <f>IF($D$3="English",$J$85,IF($D$3="中文 Chinese",$K$85,IF($D$3="日本語 Japanese",$L$85,IF($D$3="한국어 Korean",$M$85,IF($D$3="Français",$N$85,IF($D$3="Português",$O$85,IF($D$3="Deutsch",$P$85,IF($D$3="Español",$Q$85))))))))</f>
        <v>注释</v>
      </c>
      <c r="H27" s="63"/>
      <c r="I27" s="63"/>
      <c r="J27" s="35"/>
      <c r="K27" s="96"/>
      <c r="L27" s="38"/>
      <c r="N27" s="26">
        <f>SUM(N23:N26)</f>
        <v>0</v>
      </c>
      <c r="O27" s="75">
        <f>SUM(O23:O26)</f>
        <v>4</v>
      </c>
    </row>
    <row r="28" spans="1:16" ht="15">
      <c r="A28" s="32"/>
      <c r="B28" s="62" t="str">
        <f>IF($D$3="English",$J$86,IF($D$3="中文 Chinese",$K$86,IF($D$3="日本語 Japanese",$L$86,IF($D$3="한국어 Korean",$M$86,IF($D$3="Français",$N$86,IF($D$3="Português",$O$86,IF($D$3="Deutsch",$P$86,IF($D$3="Español",$Q$86))))))))</f>
        <v>钽(*)</v>
      </c>
      <c r="C28" s="33"/>
      <c r="D28" s="196"/>
      <c r="E28" s="198"/>
      <c r="F28" s="150">
        <f>IF(D22="No",1,0)</f>
        <v>1</v>
      </c>
      <c r="G28" s="196"/>
      <c r="H28" s="197"/>
      <c r="I28" s="197"/>
      <c r="J28" s="198"/>
      <c r="K28" s="96"/>
      <c r="L28" s="38"/>
    </row>
    <row r="29" spans="1:16" ht="16.5" customHeight="1">
      <c r="A29" s="32"/>
      <c r="B29" s="62" t="str">
        <f>IF($D$3="English",$J$87,IF($D$3="中文 Chinese",$K$87,IF($D$3="日本語 Japanese",$L$87,IF($D$3="한국어 Korean",$M$87,IF($D$3="Français",$N$87,IF($D$3="Português",$O$87,IF($D$3="Deutsch",$P$87,IF($D$3="Español",$Q$87))))))))</f>
        <v>锡 (*)</v>
      </c>
      <c r="C29" s="33"/>
      <c r="D29" s="196"/>
      <c r="E29" s="198"/>
      <c r="F29" s="150">
        <f>IF(D23="No",1,0)</f>
        <v>1</v>
      </c>
      <c r="G29" s="196"/>
      <c r="H29" s="197"/>
      <c r="I29" s="197"/>
      <c r="J29" s="198"/>
      <c r="K29" s="96"/>
      <c r="L29" s="38"/>
    </row>
    <row r="30" spans="1:16" ht="16.5" customHeight="1">
      <c r="A30" s="32"/>
      <c r="B30" s="62" t="str">
        <f>IF($D$3="English",$J$88,IF($D$3="中文 Chinese",$K$88,IF($D$3="日本語 Japanese",$L$88,IF($D$3="한국어 Korean",$M$88,IF($D$3="Français",$N$88,IF($D$3="Português",$O$88,IF($D$3="Deutsch",$P$88,IF($D$3="Español",$Q$88))))))))</f>
        <v>金(*)</v>
      </c>
      <c r="C30" s="33"/>
      <c r="D30" s="196"/>
      <c r="E30" s="198"/>
      <c r="F30" s="150">
        <f>IF(D24="No",1,0)</f>
        <v>1</v>
      </c>
      <c r="G30" s="196"/>
      <c r="H30" s="197"/>
      <c r="I30" s="197"/>
      <c r="J30" s="198"/>
      <c r="K30" s="96"/>
      <c r="L30" s="38"/>
    </row>
    <row r="31" spans="1:16" ht="16.5" customHeight="1">
      <c r="A31" s="32"/>
      <c r="B31" s="62" t="str">
        <f>IF($D$3="English",$J$89,IF($D$3="中文 Chinese",$K$89,IF($D$3="日本語 Japanese",$L$89,IF($D$3="한국어 Korean",$M$89,IF($D$3="Français",$N$89,IF($D$3="Português",$O$89,IF($D$3="Deutsch",$P$89,IF($D$3="Español",$Q$89))))))))</f>
        <v>钨 (*)</v>
      </c>
      <c r="C31" s="33"/>
      <c r="D31" s="196"/>
      <c r="E31" s="198"/>
      <c r="F31" s="150">
        <f>IF(D25="No",1,0)</f>
        <v>1</v>
      </c>
      <c r="G31" s="196"/>
      <c r="H31" s="197"/>
      <c r="I31" s="197"/>
      <c r="J31" s="198"/>
      <c r="K31" s="96"/>
      <c r="L31" s="38"/>
    </row>
    <row r="32" spans="1:16" ht="16.5" customHeight="1">
      <c r="A32" s="32"/>
      <c r="B32" s="110"/>
      <c r="C32" s="33"/>
      <c r="D32" s="40"/>
      <c r="E32" s="40"/>
      <c r="F32" s="150"/>
      <c r="G32" s="40"/>
      <c r="H32" s="115"/>
      <c r="I32" s="115"/>
      <c r="J32" s="115"/>
      <c r="K32" s="96"/>
      <c r="L32" s="38"/>
    </row>
    <row r="33" spans="1:13" ht="30">
      <c r="A33" s="32"/>
      <c r="B33" s="63" t="str">
        <f>IF($D$3="English",B101,IF($D$3="中文 Chinese",C101,IF($D$3="日本語 Japanese",D101,IF($D$3="한국어 Korean",E101,IF($D$3="Français",F101,IF($D$3="Português",G101,IF($D$3="Deutsch",H101,IF($D$3="Español",I101))))))))</f>
        <v>3) 下列金属（对贵司产品的功能或生产有必要作用）是否来自回收或报废材料再造商？(*)</v>
      </c>
      <c r="C33" s="33"/>
      <c r="D33" s="120" t="str">
        <f>IF($D$3="English",$J$83,IF($D$3="中文 Chinese",$K$83,IF($D$3="日本語 Japanese",$L$83,IF($D$3="한국어 Korean",$M$83,IF($D$3="Français",$N$83,IF($D$3="Português",$O$83,IF($D$3="Deutsch",$P$83,IF($D$3="Español",$Q$83))))))))</f>
        <v>回答</v>
      </c>
      <c r="E33" s="65"/>
      <c r="F33" s="151"/>
      <c r="G33" s="63" t="str">
        <f>IF($D$3="English",$J$85,IF($D$3="中文 Chinese",$K$85,IF($D$3="日本語 Japanese",$L$85,IF($D$3="한국어 Korean",$M$85,IF($D$3="Français",$N$85,IF($D$3="Português",$O$85,IF($D$3="Deutsch",$P$85,IF($D$3="Español",$Q$85))))))))</f>
        <v>注释</v>
      </c>
      <c r="H33" s="63"/>
      <c r="I33" s="63"/>
      <c r="J33" s="35"/>
      <c r="K33" s="96"/>
      <c r="L33" s="38"/>
    </row>
    <row r="34" spans="1:13" ht="15">
      <c r="A34" s="32"/>
      <c r="B34" s="62" t="str">
        <f>IF($D$3="English",$J$86,IF($D$3="中文 Chinese",$K$86,IF($D$3="日本語 Japanese",$L$86,IF($D$3="한국어 Korean",$M$86,IF($D$3="Français",$N$86,IF($D$3="Português",$O$86,IF($D$3="Deutsch",$P$86,IF($D$3="Español",$Q$86))))))))</f>
        <v>钽(*)</v>
      </c>
      <c r="C34" s="33"/>
      <c r="D34" s="196"/>
      <c r="E34" s="198"/>
      <c r="F34" s="150">
        <f>IF(D22="No",1,0)</f>
        <v>1</v>
      </c>
      <c r="G34" s="196"/>
      <c r="H34" s="197"/>
      <c r="I34" s="197"/>
      <c r="J34" s="198"/>
      <c r="K34" s="96"/>
      <c r="L34" s="38"/>
    </row>
    <row r="35" spans="1:13" ht="16.5" customHeight="1">
      <c r="A35" s="32"/>
      <c r="B35" s="62" t="str">
        <f>IF($D$3="English",$J$87,IF($D$3="中文 Chinese",$K$87,IF($D$3="日本語 Japanese",$L$87,IF($D$3="한국어 Korean",$M$87,IF($D$3="Français",$N$87,IF($D$3="Português",$O$87,IF($D$3="Deutsch",$P$87,IF($D$3="Español",$Q$87))))))))</f>
        <v>锡 (*)</v>
      </c>
      <c r="C35" s="33"/>
      <c r="D35" s="196"/>
      <c r="E35" s="198"/>
      <c r="F35" s="150">
        <f>IF(D23="No",1,0)</f>
        <v>1</v>
      </c>
      <c r="G35" s="196"/>
      <c r="H35" s="197"/>
      <c r="I35" s="197"/>
      <c r="J35" s="198"/>
      <c r="K35" s="96"/>
      <c r="L35" s="38"/>
    </row>
    <row r="36" spans="1:13" ht="16.5" customHeight="1">
      <c r="A36" s="32"/>
      <c r="B36" s="62" t="str">
        <f>IF($D$3="English",$J$88,IF($D$3="中文 Chinese",$K$88,IF($D$3="日本語 Japanese",$L$88,IF($D$3="한국어 Korean",$M$88,IF($D$3="Français",$N$88,IF($D$3="Português",$O$88,IF($D$3="Deutsch",$P$88,IF($D$3="Español",$Q$88))))))))</f>
        <v>金(*)</v>
      </c>
      <c r="C36" s="33"/>
      <c r="D36" s="196"/>
      <c r="E36" s="198"/>
      <c r="F36" s="150">
        <f>IF(D24="No",1,0)</f>
        <v>1</v>
      </c>
      <c r="G36" s="196"/>
      <c r="H36" s="197"/>
      <c r="I36" s="197"/>
      <c r="J36" s="198"/>
      <c r="K36" s="96"/>
      <c r="L36" s="38"/>
    </row>
    <row r="37" spans="1:13" ht="16.5" customHeight="1">
      <c r="A37" s="32"/>
      <c r="B37" s="62" t="str">
        <f>IF($D$3="English",$J$89,IF($D$3="中文 Chinese",$K$89,IF($D$3="日本語 Japanese",$L$89,IF($D$3="한국어 Korean",$M$89,IF($D$3="Français",$N$89,IF($D$3="Português",$O$89,IF($D$3="Deutsch",$P$89,IF($D$3="Español",$Q$89))))))))</f>
        <v>钨 (*)</v>
      </c>
      <c r="C37" s="33"/>
      <c r="D37" s="196"/>
      <c r="E37" s="198"/>
      <c r="F37" s="150">
        <f>IF(D25="No",1,0)</f>
        <v>1</v>
      </c>
      <c r="G37" s="196"/>
      <c r="H37" s="197"/>
      <c r="I37" s="197"/>
      <c r="J37" s="198"/>
      <c r="K37" s="96"/>
      <c r="L37" s="38"/>
    </row>
    <row r="38" spans="1:13" ht="16.5" customHeight="1">
      <c r="A38" s="32"/>
      <c r="B38" s="110"/>
      <c r="C38" s="33"/>
      <c r="D38" s="40"/>
      <c r="E38" s="40"/>
      <c r="F38" s="150"/>
      <c r="G38" s="40"/>
      <c r="H38" s="115"/>
      <c r="I38" s="115"/>
      <c r="J38" s="115"/>
      <c r="K38" s="96"/>
      <c r="L38" s="38"/>
    </row>
    <row r="39" spans="1:13" ht="34.200000000000003" customHeight="1">
      <c r="A39" s="32"/>
      <c r="B39" s="68" t="str">
        <f>IF($D$3="English",B102,IF($D$3="中文 Chinese",C102,IF($D$3="日本語 Japanese",D102,IF($D$3="한국어 Korean",E102,IF($D$3="Français",F102,IF($D$3="Português",G102,IF($D$3="Deutsch",H102,IF($D$3="Español",I102))))))))</f>
        <v>4) 您是否已经从您所有的供应商收到完成的矿产冲突模板？(*)</v>
      </c>
      <c r="C39" s="33"/>
      <c r="D39" s="120" t="str">
        <f>IF($D$3="English",$J$83,IF($D$3="中文 Chinese",$K$83,IF($D$3="日本語 Japanese",$L$83,IF($D$3="한국어 Korean",$M$83,IF($D$3="Français",$N$83,IF($D$3="Português",$O$83,IF($D$3="Deutsch",$P$83,IF($D$3="Español",$Q$83))))))))</f>
        <v>回答</v>
      </c>
      <c r="E39" s="65"/>
      <c r="F39" s="151"/>
      <c r="G39" s="63" t="str">
        <f>IF($D$3="English",$J$85,IF($D$3="中文 Chinese",$K$85,IF($D$3="日本語 Japanese",$L$85,IF($D$3="한국어 Korean",$M$85,IF($D$3="Français",$N$85,IF($D$3="Português",$O$85,IF($D$3="Deutsch",$P$85,IF($D$3="Español",$Q$85))))))))</f>
        <v>注释</v>
      </c>
      <c r="H39" s="237" t="str">
        <f>IF(N27&gt;0,"Click here to enter smelter names","")</f>
        <v/>
      </c>
      <c r="I39" s="237"/>
      <c r="J39" s="237"/>
      <c r="K39" s="96"/>
      <c r="L39" s="38"/>
    </row>
    <row r="40" spans="1:13" ht="15">
      <c r="A40" s="32"/>
      <c r="B40" s="62" t="str">
        <f>IF($D$3="English",$J$86,IF($D$3="中文 Chinese",$K$86,IF($D$3="日本語 Japanese",$L$86,IF($D$3="한국어 Korean",$M$86,IF($D$3="Français",$N$86,IF($D$3="Português",$O$86,IF($D$3="Deutsch",$P$86,IF($D$3="Español",$Q$86))))))))</f>
        <v>钽(*)</v>
      </c>
      <c r="C40" s="29"/>
      <c r="D40" s="196"/>
      <c r="E40" s="198"/>
      <c r="F40" s="150">
        <f>IF(D22="No",1,0)</f>
        <v>1</v>
      </c>
      <c r="G40" s="196"/>
      <c r="H40" s="197"/>
      <c r="I40" s="197"/>
      <c r="J40" s="198"/>
      <c r="K40" s="96"/>
      <c r="L40" s="38"/>
    </row>
    <row r="41" spans="1:13" ht="16.5" customHeight="1">
      <c r="A41" s="32"/>
      <c r="B41" s="62" t="str">
        <f>IF($D$3="English",$J$87,IF($D$3="中文 Chinese",$K$87,IF($D$3="日本語 Japanese",$L$87,IF($D$3="한국어 Korean",$M$87,IF($D$3="Français",$N$87,IF($D$3="Português",$O$87,IF($D$3="Deutsch",$P$87,IF($D$3="Español",$Q$87))))))))</f>
        <v>锡 (*)</v>
      </c>
      <c r="C41" s="29"/>
      <c r="D41" s="196"/>
      <c r="E41" s="198"/>
      <c r="F41" s="150">
        <f>IF(D23="No",1,0)</f>
        <v>1</v>
      </c>
      <c r="G41" s="196"/>
      <c r="H41" s="197"/>
      <c r="I41" s="197"/>
      <c r="J41" s="198"/>
      <c r="K41" s="96"/>
      <c r="L41" s="38"/>
    </row>
    <row r="42" spans="1:13" ht="16.5" customHeight="1">
      <c r="A42" s="32"/>
      <c r="B42" s="62" t="str">
        <f>IF($D$3="English",$J$88,IF($D$3="中文 Chinese",$K$88,IF($D$3="日本語 Japanese",$L$88,IF($D$3="한국어 Korean",$M$88,IF($D$3="Français",$N$88,IF($D$3="Português",$O$88,IF($D$3="Deutsch",$P$88,IF($D$3="Español",$Q$88))))))))</f>
        <v>金(*)</v>
      </c>
      <c r="C42" s="29"/>
      <c r="D42" s="196"/>
      <c r="E42" s="198"/>
      <c r="F42" s="150">
        <f>IF(D24="No",1,0)</f>
        <v>1</v>
      </c>
      <c r="G42" s="196"/>
      <c r="H42" s="197"/>
      <c r="I42" s="197"/>
      <c r="J42" s="198"/>
      <c r="K42" s="96"/>
      <c r="L42" s="38"/>
    </row>
    <row r="43" spans="1:13" ht="15">
      <c r="A43" s="32"/>
      <c r="B43" s="62" t="str">
        <f>IF($D$3="English",$J$89,IF($D$3="中文 Chinese",$K$89,IF($D$3="日本語 Japanese",$L$89,IF($D$3="한국어 Korean",$M$89,IF($D$3="Français",$N$89,IF($D$3="Português",$O$89,IF($D$3="Deutsch",$P$89,IF($D$3="Español",$Q$89))))))))</f>
        <v>钨 (*)</v>
      </c>
      <c r="C43" s="29"/>
      <c r="D43" s="196"/>
      <c r="E43" s="198"/>
      <c r="F43" s="150">
        <f>IF(D25="No",1,0)</f>
        <v>1</v>
      </c>
      <c r="G43" s="196"/>
      <c r="H43" s="197"/>
      <c r="I43" s="197"/>
      <c r="J43" s="198"/>
      <c r="K43" s="96"/>
      <c r="L43" s="38"/>
      <c r="M43" s="31"/>
    </row>
    <row r="44" spans="1:13" ht="16.5" customHeight="1">
      <c r="A44" s="32"/>
      <c r="B44" s="67"/>
      <c r="C44" s="33"/>
      <c r="D44" s="41"/>
      <c r="E44" s="41"/>
      <c r="F44" s="150"/>
      <c r="G44" s="42"/>
      <c r="H44" s="42"/>
      <c r="I44" s="42"/>
      <c r="J44" s="42"/>
      <c r="K44" s="96"/>
      <c r="L44" s="38"/>
      <c r="M44" s="31"/>
    </row>
    <row r="45" spans="1:13" ht="52.95" customHeight="1">
      <c r="A45" s="32"/>
      <c r="B45" s="68" t="str">
        <f>IF($D$3="English",B103,IF($D$3="中文 Chinese",C103,IF($D$3="日本語 Japanese",D103,IF($D$3="한국어 Korean",E103,IF($D$3="Français",F103,IF($D$3="Português",G103,IF($D$3="Deutsch",H103,IF($D$3="Español",I103))))))))</f>
        <v xml:space="preserve">5) 针对下列每一种在上述申报范围内的金属，您是否已确认贵公司和其供应商所使用的冶炼厂？(*) </v>
      </c>
      <c r="C45" s="33"/>
      <c r="D45" s="120" t="str">
        <f>IF($D$3="English",$J$83,IF($D$3="中文 Chinese",$K$83,IF($D$3="日本語 Japanese",$L$83,IF($D$3="한국어 Korean",$M$83,IF($D$3="Français",$N$83,IF($D$3="Português",$O$83,IF($D$3="Deutsch",$P$83,IF($D$3="Español",$Q$83))))))))</f>
        <v>回答</v>
      </c>
      <c r="E45" s="65"/>
      <c r="F45" s="151"/>
      <c r="G45" s="63" t="str">
        <f>IF($D$3="English",$J$85,IF($D$3="中文 Chinese",$K$85,IF($D$3="日本語 Japanese",$L$85,IF($D$3="한국어 Korean",$M$85,IF($D$3="Français",$N$85,IF($D$3="Português",$O$85,IF($D$3="Deutsch",$P$85,IF($D$3="Español",$Q$85))))))))</f>
        <v>注释</v>
      </c>
      <c r="H45" s="239" t="str">
        <f>IF(N45&gt;0,"Click here to enter smelter names","")</f>
        <v/>
      </c>
      <c r="I45" s="239"/>
      <c r="J45" s="239"/>
      <c r="K45" s="96"/>
      <c r="L45" s="38"/>
      <c r="M45" s="31"/>
    </row>
    <row r="46" spans="1:13" ht="15">
      <c r="A46" s="32"/>
      <c r="B46" s="62" t="str">
        <f>IF($D$3="English",$J$86,IF($D$3="中文 Chinese",$K$86,IF($D$3="日本語 Japanese",$L$86,IF($D$3="한국어 Korean",$M$86,IF($D$3="Français",$N$86,IF($D$3="Português",$O$86,IF($D$3="Deutsch",$P$86,IF($D$3="Español",$Q$86))))))))</f>
        <v>钽(*)</v>
      </c>
      <c r="C46" s="33"/>
      <c r="D46" s="196"/>
      <c r="E46" s="198"/>
      <c r="F46" s="150">
        <f>IF(D22="No",1,0)</f>
        <v>1</v>
      </c>
      <c r="G46" s="196"/>
      <c r="H46" s="197"/>
      <c r="I46" s="197"/>
      <c r="J46" s="198"/>
      <c r="K46" s="96"/>
      <c r="L46" s="38"/>
      <c r="M46" s="31"/>
    </row>
    <row r="47" spans="1:13" ht="16.5" customHeight="1">
      <c r="A47" s="32"/>
      <c r="B47" s="62" t="str">
        <f>IF($D$3="English",$J$87,IF($D$3="中文 Chinese",$K$87,IF($D$3="日本語 Japanese",$L$87,IF($D$3="한국어 Korean",$M$87,IF($D$3="Français",$N$87,IF($D$3="Português",$O$87,IF($D$3="Deutsch",$P$87,IF($D$3="Español",$Q$87))))))))</f>
        <v>锡 (*)</v>
      </c>
      <c r="C47" s="33"/>
      <c r="D47" s="196"/>
      <c r="E47" s="198"/>
      <c r="F47" s="150">
        <f>IF(D23="No",1,0)</f>
        <v>1</v>
      </c>
      <c r="G47" s="196"/>
      <c r="H47" s="197"/>
      <c r="I47" s="197"/>
      <c r="J47" s="198"/>
      <c r="K47" s="96"/>
      <c r="L47" s="38"/>
      <c r="M47" s="31"/>
    </row>
    <row r="48" spans="1:13" ht="16.5" customHeight="1">
      <c r="A48" s="32"/>
      <c r="B48" s="62" t="str">
        <f>IF($D$3="English",$J$88,IF($D$3="中文 Chinese",$K$88,IF($D$3="日本語 Japanese",$L$88,IF($D$3="한국어 Korean",$M$88,IF($D$3="Français",$N$88,IF($D$3="Português",$O$88,IF($D$3="Deutsch",$P$88,IF($D$3="Español",$Q$88))))))))</f>
        <v>金(*)</v>
      </c>
      <c r="C48" s="33"/>
      <c r="D48" s="196"/>
      <c r="E48" s="198"/>
      <c r="F48" s="150">
        <f>IF(D24="No",1,0)</f>
        <v>1</v>
      </c>
      <c r="G48" s="196"/>
      <c r="H48" s="197"/>
      <c r="I48" s="197"/>
      <c r="J48" s="198"/>
      <c r="K48" s="96"/>
      <c r="L48" s="38"/>
      <c r="M48" s="31"/>
    </row>
    <row r="49" spans="1:13" ht="16.5" customHeight="1">
      <c r="A49" s="32"/>
      <c r="B49" s="62" t="str">
        <f>IF($D$3="English",$J$89,IF($D$3="中文 Chinese",$K$89,IF($D$3="日本語 Japanese",$L$89,IF($D$3="한국어 Korean",$M$89,IF($D$3="Français",$N$89,IF($D$3="Português",$O$89,IF($D$3="Deutsch",$P$89,IF($D$3="Español",$Q$89))))))))</f>
        <v>钨 (*)</v>
      </c>
      <c r="C49" s="33"/>
      <c r="D49" s="196"/>
      <c r="E49" s="198"/>
      <c r="F49" s="150">
        <f>IF(D25="No",1,0)</f>
        <v>1</v>
      </c>
      <c r="G49" s="196"/>
      <c r="H49" s="197"/>
      <c r="I49" s="197"/>
      <c r="J49" s="198"/>
      <c r="K49" s="96"/>
      <c r="L49" s="38"/>
      <c r="M49" s="31"/>
    </row>
    <row r="50" spans="1:13" ht="16.5" customHeight="1">
      <c r="A50" s="32"/>
      <c r="B50" s="110"/>
      <c r="C50" s="33"/>
      <c r="D50" s="52"/>
      <c r="E50" s="52"/>
      <c r="F50" s="150"/>
      <c r="G50" s="111"/>
      <c r="H50" s="111"/>
      <c r="I50" s="111"/>
      <c r="J50" s="111"/>
      <c r="K50" s="96"/>
      <c r="L50" s="38"/>
      <c r="M50" s="31"/>
    </row>
    <row r="51" spans="1:13" ht="45">
      <c r="A51" s="32"/>
      <c r="B51" s="63" t="str">
        <f>IF($D$3="English",B104,IF($D$3="中文 Chinese",C104,IF($D$3="日本語 Japanese",D104,IF($D$3="한국어 Korean",E104,IF($D$3="Français",F104,IF($D$3="Português",G104,IF($D$3="Deutsch",H104,IF($D$3="Español",I104))))))))</f>
        <v>6）所有贵公司和其供应商所使用的冶炼厂是否已被验证为符合无矿产冲突冶炼厂计划的标准，并且被列在符合冶炼厂名单当中？ (*)</v>
      </c>
      <c r="C51" s="33"/>
      <c r="D51" s="120" t="str">
        <f>IF($D$3="English",$J$83,IF($D$3="中文 Chinese",$K$83,IF($D$3="日本語 Japanese",$L$83,IF($D$3="한국어 Korean",$M$83,IF($D$3="Français",$N$83,IF($D$3="Português",$O$83,IF($D$3="Deutsch",$P$83,IF($D$3="Español",$Q$83))))))))</f>
        <v>回答</v>
      </c>
      <c r="E51" s="65"/>
      <c r="F51" s="151"/>
      <c r="G51" s="63" t="str">
        <f>IF($D$3="English",$J$85,IF($D$3="中文 Chinese",$K$85,IF($D$3="日本語 Japanese",$L$85,IF($D$3="한국어 Korean",$M$85,IF($D$3="Français",$N$85,IF($D$3="Português",$O$85,IF($D$3="Deutsch",$P$85,IF($D$3="Español",$Q$85))))))))</f>
        <v>注释</v>
      </c>
      <c r="H51" s="240" t="s">
        <v>1581</v>
      </c>
      <c r="I51" s="240"/>
      <c r="J51" s="240"/>
      <c r="K51" s="96"/>
      <c r="L51" s="38"/>
      <c r="M51" s="31"/>
    </row>
    <row r="52" spans="1:13" ht="15">
      <c r="A52" s="32"/>
      <c r="B52" s="62" t="str">
        <f>IF($D$3="English",$J$86,IF($D$3="中文 Chinese",$K$86,IF($D$3="日本語 Japanese",$L$86,IF($D$3="한국어 Korean",$M$86,IF($D$3="Français",$N$86,IF($D$3="Português",$O$86,IF($D$3="Deutsch",$P$86,IF($D$3="Español",$Q$86))))))))</f>
        <v>钽(*)</v>
      </c>
      <c r="C52" s="29"/>
      <c r="D52" s="196"/>
      <c r="E52" s="198"/>
      <c r="F52" s="152">
        <f>IF(D22="No",1,0)</f>
        <v>1</v>
      </c>
      <c r="G52" s="196"/>
      <c r="H52" s="197"/>
      <c r="I52" s="197"/>
      <c r="J52" s="198"/>
      <c r="K52" s="96"/>
      <c r="L52" s="38"/>
      <c r="M52" s="31"/>
    </row>
    <row r="53" spans="1:13" ht="16.5" customHeight="1">
      <c r="A53" s="32"/>
      <c r="B53" s="62" t="str">
        <f>IF($D$3="English",$J$87,IF($D$3="中文 Chinese",$K$87,IF($D$3="日本語 Japanese",$L$87,IF($D$3="한국어 Korean",$M$87,IF($D$3="Français",$N$87,IF($D$3="Português",$O$87,IF($D$3="Deutsch",$P$87,IF($D$3="Español",$Q$87))))))))</f>
        <v>锡 (*)</v>
      </c>
      <c r="C53" s="29"/>
      <c r="D53" s="196"/>
      <c r="E53" s="198"/>
      <c r="F53" s="152">
        <f>IF(D23="No",1,0)</f>
        <v>1</v>
      </c>
      <c r="G53" s="196"/>
      <c r="H53" s="197"/>
      <c r="I53" s="197"/>
      <c r="J53" s="198"/>
      <c r="K53" s="96"/>
      <c r="L53" s="38"/>
      <c r="M53" s="31"/>
    </row>
    <row r="54" spans="1:13" ht="16.5" customHeight="1">
      <c r="A54" s="32"/>
      <c r="B54" s="62" t="str">
        <f>IF($D$3="English",$J$88,IF($D$3="中文 Chinese",$K$88,IF($D$3="日本語 Japanese",$L$88,IF($D$3="한국어 Korean",$M$88,IF($D$3="Français",$N$88,IF($D$3="Português",$O$88,IF($D$3="Deutsch",$P$88,IF($D$3="Español",$Q$88))))))))</f>
        <v>金(*)</v>
      </c>
      <c r="C54" s="29"/>
      <c r="D54" s="196"/>
      <c r="E54" s="198"/>
      <c r="F54" s="152">
        <f>IF(D24="No",1,0)</f>
        <v>1</v>
      </c>
      <c r="G54" s="196"/>
      <c r="H54" s="197"/>
      <c r="I54" s="197"/>
      <c r="J54" s="198"/>
      <c r="K54" s="96"/>
      <c r="L54" s="38"/>
      <c r="M54" s="31"/>
    </row>
    <row r="55" spans="1:13" ht="16.2">
      <c r="A55" s="134"/>
      <c r="B55" s="62" t="str">
        <f>IF($D$3="English",$J$89,IF($D$3="中文 Chinese",$K$89,IF($D$3="日本語 Japanese",$L$89,IF($D$3="한국어 Korean",$M$89,IF($D$3="Français",$N$89,IF($D$3="Português",$O$89,IF($D$3="Deutsch",$P$89,IF($D$3="Español",$Q$89))))))))</f>
        <v>钨 (*)</v>
      </c>
      <c r="C55" s="129"/>
      <c r="D55" s="196"/>
      <c r="E55" s="198"/>
      <c r="F55" s="153">
        <f>IF(D25="No",1,0)</f>
        <v>1</v>
      </c>
      <c r="G55" s="196"/>
      <c r="H55" s="197"/>
      <c r="I55" s="197"/>
      <c r="J55" s="198"/>
      <c r="K55" s="135"/>
      <c r="L55" s="43"/>
    </row>
    <row r="56" spans="1:13" ht="16.2">
      <c r="A56" s="32"/>
      <c r="B56" s="64"/>
      <c r="C56" s="33"/>
      <c r="D56" s="33"/>
      <c r="E56" s="33"/>
      <c r="F56" s="33"/>
      <c r="G56" s="44"/>
      <c r="H56" s="44"/>
      <c r="I56" s="44"/>
      <c r="J56" s="44"/>
      <c r="K56" s="96"/>
      <c r="L56" s="45"/>
    </row>
    <row r="57" spans="1:13" ht="16.2">
      <c r="A57" s="32"/>
      <c r="B57" s="195" t="str">
        <f>IF($D$3="English",B105,IF($D$3="中文 Chinese",C105,IF($D$3="日本語 Japanese",D105,IF($D$3="한국어 Korean",E105,IF($D$3="Français",F105,IF($D$3="Português",G105,IF($D$3="Deutsch",H105,IF($D$3="Español",I105))))))))</f>
        <v>以公司层面来回答问题</v>
      </c>
      <c r="C57" s="195"/>
      <c r="D57" s="195"/>
      <c r="E57" s="195"/>
      <c r="F57" s="195"/>
      <c r="G57" s="195"/>
      <c r="H57" s="195"/>
      <c r="I57" s="195"/>
      <c r="J57" s="195"/>
      <c r="K57" s="96"/>
      <c r="L57" s="45"/>
    </row>
    <row r="58" spans="1:13" ht="16.2">
      <c r="A58" s="128"/>
      <c r="B58" s="137" t="str">
        <f>IF($D$3="English",$J$84,IF($D$3="中文 Chinese",$K$84,IF($D$3="日本語 Japanese",$L$84,IF($D$3="한국어 Korean",$M$84,IF($D$3="Français",$N$84,IF($D$3="Português",$O$84,IF($D$3="Deutsch",$P$84,IF($D$3="Español",$Q$84))))))))</f>
        <v>问题</v>
      </c>
      <c r="C58" s="130"/>
      <c r="D58" s="131" t="str">
        <f>IF($D$3="English",$J$83,IF($D$3="中文 Chinese",$K$83,IF($D$3="日本語 Japanese",$L$83,IF($D$3="한국어 Korean",$M$83,IF($D$3="Français",$N$83,IF($D$3="Português",$O$83,IF($D$3="Deutsch",$P$83,IF($D$3="Español",$Q$83))))))))</f>
        <v>回答</v>
      </c>
      <c r="E58" s="132"/>
      <c r="F58" s="133"/>
      <c r="G58" s="205" t="str">
        <f>IF($D$3="English",$J$90,IF($D$3="中文 Chinese",$K$90,IF($D$3="日本語 Japanese",$L$90,IF($D$3="한국어 Korean",$M$90,IF($D$3="Français",$N$90,IF($D$3="Português",$O$90,IF($D$3="Deutsch",$P$90,IF($D$3="Español",$Q$90))))))))</f>
        <v>注释和附件</v>
      </c>
      <c r="H58" s="205"/>
      <c r="I58" s="205"/>
      <c r="J58" s="50"/>
      <c r="K58" s="124"/>
      <c r="L58" s="47"/>
      <c r="M58" s="31"/>
    </row>
    <row r="59" spans="1:13" ht="16.2">
      <c r="A59" s="32"/>
      <c r="B59" s="69" t="str">
        <f>IF($D$3="English",B106,IF($D$3="中文 Chinese",C106,IF($D$3="日本語 Japanese",D106,IF($D$3="한국어 Korean",E106,IF($D$3="Français",F106,IF($D$3="Português",G106,IF($D$3="Deutsch",H106,IF($D$3="Español",I106))))))))</f>
        <v>A. 您是否已有一个包含刚果民主共和国无冲突金属采购的政策？ (*)</v>
      </c>
      <c r="C59" s="46"/>
      <c r="D59" s="196" t="s">
        <v>96</v>
      </c>
      <c r="E59" s="198"/>
      <c r="F59" s="46"/>
      <c r="G59" s="196"/>
      <c r="H59" s="197"/>
      <c r="I59" s="197"/>
      <c r="J59" s="198"/>
      <c r="K59" s="96"/>
      <c r="L59" s="49"/>
      <c r="M59" s="31"/>
    </row>
    <row r="60" spans="1:13" ht="16.2">
      <c r="A60" s="32"/>
      <c r="B60" s="70"/>
      <c r="C60" s="36"/>
      <c r="D60" s="48"/>
      <c r="E60" s="48"/>
      <c r="F60" s="36"/>
      <c r="G60" s="206"/>
      <c r="H60" s="206"/>
      <c r="I60" s="206"/>
      <c r="J60" s="206"/>
      <c r="K60" s="96"/>
      <c r="L60" s="49"/>
      <c r="M60" s="31"/>
    </row>
    <row r="61" spans="1:13" ht="15.75" customHeight="1">
      <c r="A61" s="32"/>
      <c r="B61" s="69" t="str">
        <f>IF($D$3="English",B107,IF($D$3="中文 Chinese",C107,IF($D$3="日本語 Japanese",D107,IF($D$3="한국어 Korean",E107,IF($D$3="Français",F107,IF($D$3="Português",G107,IF($D$3="Deutsch",H107,IF($D$3="Español",I107))))))))</f>
        <v>B. 这个政策是否已在贵公司网站上公开？ (*)</v>
      </c>
      <c r="C61" s="46"/>
      <c r="D61" s="196" t="s">
        <v>96</v>
      </c>
      <c r="E61" s="198"/>
      <c r="F61" s="46"/>
      <c r="G61" s="196"/>
      <c r="H61" s="197"/>
      <c r="I61" s="197"/>
      <c r="J61" s="198"/>
      <c r="K61" s="96"/>
      <c r="L61" s="49"/>
      <c r="M61" s="31"/>
    </row>
    <row r="62" spans="1:13" ht="16.2">
      <c r="A62" s="32"/>
      <c r="B62" s="70"/>
      <c r="C62" s="36"/>
      <c r="D62" s="48"/>
      <c r="E62" s="48"/>
      <c r="F62" s="36"/>
      <c r="G62" s="50"/>
      <c r="H62" s="50"/>
      <c r="I62" s="50"/>
      <c r="J62" s="50"/>
      <c r="K62" s="96"/>
      <c r="L62" s="49"/>
      <c r="M62" s="31"/>
    </row>
    <row r="63" spans="1:13" ht="37.950000000000003" customHeight="1">
      <c r="A63" s="32"/>
      <c r="B63" s="69" t="str">
        <f>IF($D$3="English",B108,IF($D$3="中文 Chinese",C108,IF($D$3="日本語 Japanese",D108,IF($D$3="한국어 Korean",E108,IF($D$3="Français",F108,IF($D$3="Português",G108,IF($D$3="Deutsch",H108,IF($D$3="Español",I108))))))))</f>
        <v>C. 您是否有要求您的直接供应商是符合刚果民主共和国无冲突金属的？ (*)</v>
      </c>
      <c r="C63" s="46"/>
      <c r="D63" s="196" t="s">
        <v>97</v>
      </c>
      <c r="E63" s="198"/>
      <c r="F63" s="46"/>
      <c r="G63" s="196"/>
      <c r="H63" s="197"/>
      <c r="I63" s="197"/>
      <c r="J63" s="198"/>
      <c r="K63" s="96"/>
      <c r="L63" s="49"/>
      <c r="M63" s="31"/>
    </row>
    <row r="64" spans="1:13" ht="16.2">
      <c r="A64" s="32"/>
      <c r="B64" s="70"/>
      <c r="C64" s="36"/>
      <c r="D64" s="48"/>
      <c r="E64" s="48"/>
      <c r="F64" s="36"/>
      <c r="G64" s="50"/>
      <c r="H64" s="50"/>
      <c r="I64" s="50"/>
      <c r="J64" s="50"/>
      <c r="K64" s="96"/>
      <c r="L64" s="49"/>
      <c r="M64" s="31"/>
    </row>
    <row r="65" spans="1:13" ht="60" customHeight="1">
      <c r="A65" s="32"/>
      <c r="B65" s="69" t="str">
        <f>IF($D$3="English",B109,IF($D$3="中文 Chinese",C109,IF($D$3="日本語 Japanese",D109,IF($D$3="한국어 Korean",E109,IF($D$3="Français",F109,IF($D$3="Português",G109,IF($D$3="Deutsch",H109,IF($D$3="Español",I109))))))))</f>
        <v>D. 您是否有要求您的直接供应商向已被验证为符合刚果民主共和国无冲突金属并且已列在“EICC的- GeSI无冲突冶炼厂“（CFS）清单中的的冶炼厂进行采购？ (*)</v>
      </c>
      <c r="C65" s="46"/>
      <c r="D65" s="196" t="s">
        <v>96</v>
      </c>
      <c r="E65" s="198"/>
      <c r="F65" s="46"/>
      <c r="G65" s="196"/>
      <c r="H65" s="197"/>
      <c r="I65" s="197"/>
      <c r="J65" s="198"/>
      <c r="K65" s="96"/>
      <c r="L65" s="49"/>
      <c r="M65" s="31"/>
    </row>
    <row r="66" spans="1:13" ht="16.2">
      <c r="A66" s="32"/>
      <c r="B66" s="71"/>
      <c r="C66" s="36"/>
      <c r="D66" s="51"/>
      <c r="E66" s="51"/>
      <c r="F66" s="36"/>
      <c r="G66" s="50"/>
      <c r="H66" s="50"/>
      <c r="I66" s="50"/>
      <c r="J66" s="50"/>
      <c r="K66" s="96"/>
      <c r="L66" s="49"/>
      <c r="M66" s="31"/>
    </row>
    <row r="67" spans="1:13" ht="41.4" customHeight="1">
      <c r="A67" s="32"/>
      <c r="B67" s="69" t="str">
        <f>IF($D$3="English",B110,IF($D$3="中文 Chinese",C110,IF($D$3="日本語 Japanese",D110,IF($D$3="한국어 Korean",E110,IF($D$3="Français",F110,IF($D$3="Português",G110,IF($D$3="Deutsch",H110,IF($D$3="Español",I110))))))))</f>
        <v>E. 您是否有在采购方面实施矿产冲突职责调查的措施？ (*)</v>
      </c>
      <c r="C67" s="46"/>
      <c r="D67" s="196" t="s">
        <v>97</v>
      </c>
      <c r="E67" s="198"/>
      <c r="F67" s="46"/>
      <c r="G67" s="196"/>
      <c r="H67" s="197"/>
      <c r="I67" s="197"/>
      <c r="J67" s="198"/>
      <c r="K67" s="96"/>
      <c r="L67" s="49"/>
      <c r="M67" s="31"/>
    </row>
    <row r="68" spans="1:13" ht="16.2">
      <c r="A68" s="32"/>
      <c r="B68" s="70"/>
      <c r="C68" s="36"/>
      <c r="D68" s="48"/>
      <c r="E68" s="48"/>
      <c r="F68" s="36"/>
      <c r="G68" s="50"/>
      <c r="H68" s="50"/>
      <c r="I68" s="50"/>
      <c r="J68" s="50"/>
      <c r="K68" s="96"/>
      <c r="L68" s="49"/>
      <c r="M68" s="31"/>
    </row>
    <row r="69" spans="1:13" ht="42" customHeight="1">
      <c r="A69" s="32"/>
      <c r="B69" s="69" t="str">
        <f>IF($D$3="English",B111,IF($D$3="中文 Chinese",C111,IF($D$3="日本語 Japanese",D111,IF($D$3="한국어 Korean",E111,IF($D$3="Français",F111,IF($D$3="Português",G111,IF($D$3="Deutsch",H111,IF($D$3="Español",I111))))))))</f>
        <v>F. 您是否有要求您的供应商填写这份矿产冲突报告模板? (*)</v>
      </c>
      <c r="C69" s="46"/>
      <c r="D69" s="196" t="s">
        <v>96</v>
      </c>
      <c r="E69" s="198"/>
      <c r="F69" s="46"/>
      <c r="G69" s="196"/>
      <c r="H69" s="197"/>
      <c r="I69" s="197"/>
      <c r="J69" s="198"/>
      <c r="K69" s="96"/>
      <c r="L69" s="49"/>
      <c r="M69" s="31"/>
    </row>
    <row r="70" spans="1:13" ht="16.2">
      <c r="A70" s="32"/>
      <c r="B70" s="72"/>
      <c r="C70" s="36"/>
      <c r="D70" s="48"/>
      <c r="E70" s="48"/>
      <c r="F70" s="52"/>
      <c r="G70" s="206"/>
      <c r="H70" s="206"/>
      <c r="I70" s="206"/>
      <c r="J70" s="206"/>
      <c r="K70" s="96"/>
      <c r="L70" s="49"/>
      <c r="M70" s="31"/>
    </row>
    <row r="71" spans="1:13" ht="15.75" customHeight="1">
      <c r="A71" s="32"/>
      <c r="B71" s="73" t="str">
        <f>IF($D$3="English",B112,IF($D$3="中文 Chinese",C112,IF($D$3="日本語 Japanese",D112,IF($D$3="한국어 Korean",E112,IF($D$3="Français",F112,IF($D$3="Português",G112,IF($D$3="Deutsch",H112,IF($D$3="Español",I112))))))))</f>
        <v>G. 您是否有要求您的供应商提供冶炼厂的名字？ (*)</v>
      </c>
      <c r="C71" s="46"/>
      <c r="D71" s="196" t="s">
        <v>96</v>
      </c>
      <c r="E71" s="198"/>
      <c r="F71" s="46"/>
      <c r="G71" s="203"/>
      <c r="H71" s="197"/>
      <c r="I71" s="197"/>
      <c r="J71" s="198"/>
      <c r="K71" s="96"/>
      <c r="L71" s="49"/>
      <c r="M71" s="31"/>
    </row>
    <row r="72" spans="1:13" ht="16.2">
      <c r="A72" s="32"/>
      <c r="B72" s="72"/>
      <c r="C72" s="36"/>
      <c r="D72" s="48"/>
      <c r="E72" s="48"/>
      <c r="F72" s="52"/>
      <c r="G72" s="206"/>
      <c r="H72" s="206"/>
      <c r="I72" s="206"/>
      <c r="J72" s="206"/>
      <c r="K72" s="96"/>
      <c r="L72" s="49"/>
      <c r="M72" s="31"/>
    </row>
    <row r="73" spans="1:13" ht="43.95" customHeight="1">
      <c r="A73" s="32"/>
      <c r="B73" s="69" t="str">
        <f>IF($D$3="English",B113,IF($D$3="中文 Chinese",C113,IF($D$3="日本語 Japanese",D113,IF($D$3="한국어 Korean",E113,IF($D$3="Français",F113,IF($D$3="Português",G113,IF($D$3="Deutsch",H113,IF($D$3="Español",I113))))))))</f>
        <v>H. 您是否有验证您的供应商所提交的尽职调查资料？ (*)</v>
      </c>
      <c r="C73" s="46"/>
      <c r="D73" s="196" t="s">
        <v>96</v>
      </c>
      <c r="E73" s="198"/>
      <c r="F73" s="46"/>
      <c r="G73" s="203"/>
      <c r="H73" s="197"/>
      <c r="I73" s="197"/>
      <c r="J73" s="198"/>
      <c r="K73" s="96"/>
      <c r="L73" s="49"/>
      <c r="M73" s="31"/>
    </row>
    <row r="74" spans="1:13" ht="16.2">
      <c r="A74" s="32"/>
      <c r="B74" s="70"/>
      <c r="C74" s="36"/>
      <c r="D74" s="48"/>
      <c r="E74" s="48"/>
      <c r="F74" s="52"/>
      <c r="G74" s="50"/>
      <c r="H74" s="50"/>
      <c r="I74" s="50"/>
      <c r="J74" s="50"/>
      <c r="K74" s="96"/>
      <c r="L74" s="49"/>
      <c r="M74" s="31"/>
    </row>
    <row r="75" spans="1:13" ht="16.5" customHeight="1">
      <c r="A75" s="32"/>
      <c r="B75" s="73" t="str">
        <f>IF($D$3="English",B114,IF($D$3="中文 Chinese",C114,IF($D$3="日本語 Japanese",D114,IF($D$3="한국어 Korean",E114,IF($D$3="Français",F114,IF($D$3="Português",G114,IF($D$3="Deutsch",H114,IF($D$3="Español",I114))))))))</f>
        <v>I. 您的验证流程是否有包括纠正措施管理？ (*)</v>
      </c>
      <c r="C75" s="46"/>
      <c r="D75" s="196" t="s">
        <v>96</v>
      </c>
      <c r="E75" s="198"/>
      <c r="F75" s="46"/>
      <c r="G75" s="203"/>
      <c r="H75" s="197"/>
      <c r="I75" s="197"/>
      <c r="J75" s="198"/>
      <c r="K75" s="96"/>
      <c r="L75" s="49"/>
      <c r="M75" s="31"/>
    </row>
    <row r="76" spans="1:13" ht="16.2">
      <c r="A76" s="32"/>
      <c r="B76" s="74"/>
      <c r="C76" s="33"/>
      <c r="D76" s="54"/>
      <c r="E76" s="54"/>
      <c r="F76" s="33"/>
      <c r="G76" s="53"/>
      <c r="H76" s="53"/>
      <c r="I76" s="53"/>
      <c r="J76" s="53"/>
      <c r="K76" s="96"/>
      <c r="L76" s="49"/>
      <c r="M76" s="31"/>
    </row>
    <row r="77" spans="1:13" ht="37.200000000000003" customHeight="1">
      <c r="A77" s="32"/>
      <c r="B77" s="73" t="str">
        <f>IF($D$3="English",B115,IF($D$3="中文 Chinese",C115,IF($D$3="日本語 Japanese",D115,IF($D$3="한국어 Korean",E115,IF($D$3="Français",F115,IF($D$3="Português",G115,IF($D$3="Deutsch",H115,IF($D$3="Español",I115))))))))</f>
        <v>J. 您是否受制于美国证券交易委员会所公布的规定？ (*)</v>
      </c>
      <c r="C77" s="46"/>
      <c r="D77" s="196" t="s">
        <v>96</v>
      </c>
      <c r="E77" s="198"/>
      <c r="F77" s="46"/>
      <c r="G77" s="203"/>
      <c r="H77" s="197"/>
      <c r="I77" s="197"/>
      <c r="J77" s="198"/>
      <c r="K77" s="96"/>
    </row>
    <row r="78" spans="1:13" ht="13.2">
      <c r="A78" s="32"/>
      <c r="B78" s="204" t="str">
        <f>IF(D8="","","Click here to check required fields completion")</f>
        <v>Click here to check required fields completion</v>
      </c>
      <c r="C78" s="204"/>
      <c r="D78" s="204"/>
      <c r="E78" s="204"/>
      <c r="F78" s="204"/>
      <c r="G78" s="204"/>
      <c r="H78" s="204"/>
      <c r="I78" s="204"/>
      <c r="J78" s="204"/>
      <c r="K78" s="96"/>
    </row>
    <row r="79" spans="1:13" ht="13.8" thickBot="1">
      <c r="A79" s="199" t="str">
        <f>IF($D$3="English",B116,IF($D$3="中文 Chinese",C116,IF($D$3="日本語 Japanese",D116,IF($D$3="한국어 Korean",E116,IF($D$3="Français",F116,IF($D$3="Português",G116,IF($D$3="Deutsch",H116,IF($D$3="Español",I116))))))))</f>
        <v>© 2011 电子行业公民联盟，和全球电子可持续性倡议。保留所有权利。</v>
      </c>
      <c r="B79" s="200"/>
      <c r="C79" s="200"/>
      <c r="D79" s="200"/>
      <c r="E79" s="200"/>
      <c r="F79" s="200"/>
      <c r="G79" s="200"/>
      <c r="H79" s="200"/>
      <c r="I79" s="200"/>
      <c r="J79" s="200"/>
      <c r="K79" s="97"/>
    </row>
    <row r="80" spans="1:13" ht="13.2" thickTop="1">
      <c r="G80" s="155" t="s">
        <v>117</v>
      </c>
    </row>
    <row r="81" spans="2:18" ht="12.75" hidden="1" customHeight="1">
      <c r="B81" s="93" t="s">
        <v>864</v>
      </c>
      <c r="C81" s="93" t="s">
        <v>865</v>
      </c>
      <c r="D81" s="93" t="s">
        <v>866</v>
      </c>
      <c r="E81" s="93" t="s">
        <v>867</v>
      </c>
      <c r="F81" s="30" t="s">
        <v>336</v>
      </c>
      <c r="G81" s="30" t="s">
        <v>337</v>
      </c>
      <c r="H81" s="30" t="s">
        <v>338</v>
      </c>
      <c r="I81" s="30" t="s">
        <v>371</v>
      </c>
      <c r="J81" s="201" t="s">
        <v>872</v>
      </c>
      <c r="K81" s="202"/>
      <c r="L81" s="202"/>
      <c r="M81" s="202"/>
      <c r="O81" s="26"/>
      <c r="R81" s="75"/>
    </row>
    <row r="82" spans="2:18" hidden="1">
      <c r="B82" s="138" t="s">
        <v>799</v>
      </c>
      <c r="C82" s="138" t="s">
        <v>871</v>
      </c>
      <c r="D82" s="138" t="s">
        <v>906</v>
      </c>
      <c r="E82" s="138" t="s">
        <v>76</v>
      </c>
      <c r="F82" s="138" t="s">
        <v>342</v>
      </c>
      <c r="G82" s="138" t="s">
        <v>343</v>
      </c>
      <c r="H82" s="138" t="s">
        <v>702</v>
      </c>
      <c r="I82" s="138" t="s">
        <v>418</v>
      </c>
      <c r="J82" s="94" t="s">
        <v>864</v>
      </c>
      <c r="K82" s="94" t="s">
        <v>865</v>
      </c>
      <c r="L82" s="94" t="s">
        <v>866</v>
      </c>
      <c r="M82" s="94" t="s">
        <v>867</v>
      </c>
      <c r="N82" s="30" t="s">
        <v>336</v>
      </c>
      <c r="O82" s="30" t="s">
        <v>337</v>
      </c>
      <c r="P82" s="30" t="s">
        <v>338</v>
      </c>
      <c r="Q82" s="30" t="s">
        <v>371</v>
      </c>
      <c r="R82" s="75"/>
    </row>
    <row r="83" spans="2:18" ht="13.8" hidden="1">
      <c r="B83" s="58"/>
      <c r="C83" s="58"/>
      <c r="D83" s="58"/>
      <c r="E83" s="58"/>
      <c r="F83" s="58"/>
      <c r="G83" s="58"/>
      <c r="H83" s="58"/>
      <c r="I83" s="58"/>
      <c r="J83" s="142" t="s">
        <v>789</v>
      </c>
      <c r="K83" s="142" t="s">
        <v>873</v>
      </c>
      <c r="L83" s="142" t="s">
        <v>908</v>
      </c>
      <c r="M83" s="142" t="s">
        <v>895</v>
      </c>
      <c r="N83" s="142" t="s">
        <v>455</v>
      </c>
      <c r="O83" s="142" t="s">
        <v>456</v>
      </c>
      <c r="P83" s="142" t="s">
        <v>457</v>
      </c>
      <c r="Q83" s="142" t="s">
        <v>458</v>
      </c>
      <c r="R83" s="75"/>
    </row>
    <row r="84" spans="2:18" hidden="1">
      <c r="B84" s="138" t="s">
        <v>803</v>
      </c>
      <c r="C84" s="138" t="s">
        <v>344</v>
      </c>
      <c r="D84" s="138" t="s">
        <v>907</v>
      </c>
      <c r="E84" s="138" t="s">
        <v>888</v>
      </c>
      <c r="F84" s="138" t="s">
        <v>345</v>
      </c>
      <c r="G84" s="138" t="s">
        <v>346</v>
      </c>
      <c r="H84" s="138" t="s">
        <v>703</v>
      </c>
      <c r="I84" s="138" t="s">
        <v>419</v>
      </c>
      <c r="J84" s="58" t="s">
        <v>1654</v>
      </c>
      <c r="K84" s="58" t="s">
        <v>480</v>
      </c>
      <c r="L84" s="58" t="s">
        <v>481</v>
      </c>
      <c r="M84" s="58" t="s">
        <v>482</v>
      </c>
      <c r="N84" s="26" t="s">
        <v>1654</v>
      </c>
      <c r="O84" s="26" t="s">
        <v>483</v>
      </c>
      <c r="P84" s="26" t="s">
        <v>484</v>
      </c>
      <c r="Q84" s="26" t="s">
        <v>479</v>
      </c>
      <c r="R84" s="75"/>
    </row>
    <row r="85" spans="2:18" hidden="1">
      <c r="B85" s="58"/>
      <c r="C85" s="58"/>
      <c r="D85" s="58"/>
      <c r="E85" s="58"/>
      <c r="F85" s="58"/>
      <c r="G85" s="58"/>
      <c r="H85" s="58"/>
      <c r="I85" s="58"/>
      <c r="J85" s="143" t="s">
        <v>788</v>
      </c>
      <c r="K85" s="143" t="s">
        <v>874</v>
      </c>
      <c r="L85" s="143" t="s">
        <v>909</v>
      </c>
      <c r="M85" s="143" t="s">
        <v>459</v>
      </c>
      <c r="N85" s="143" t="s">
        <v>460</v>
      </c>
      <c r="O85" s="143" t="s">
        <v>461</v>
      </c>
      <c r="P85" s="143" t="s">
        <v>462</v>
      </c>
      <c r="Q85" s="143" t="s">
        <v>463</v>
      </c>
      <c r="R85" s="75"/>
    </row>
    <row r="86" spans="2:18" hidden="1">
      <c r="B86" s="138" t="s">
        <v>804</v>
      </c>
      <c r="C86" s="138" t="s">
        <v>868</v>
      </c>
      <c r="D86" s="138" t="s">
        <v>911</v>
      </c>
      <c r="E86" s="138" t="s">
        <v>889</v>
      </c>
      <c r="F86" s="138" t="s">
        <v>347</v>
      </c>
      <c r="G86" s="138" t="s">
        <v>1167</v>
      </c>
      <c r="H86" s="138" t="s">
        <v>704</v>
      </c>
      <c r="I86" s="80" t="s">
        <v>176</v>
      </c>
      <c r="J86" s="80" t="s">
        <v>793</v>
      </c>
      <c r="K86" s="138" t="s">
        <v>875</v>
      </c>
      <c r="L86" s="138" t="s">
        <v>922</v>
      </c>
      <c r="M86" s="138" t="s">
        <v>896</v>
      </c>
      <c r="N86" s="138" t="s">
        <v>468</v>
      </c>
      <c r="O86" s="138" t="s">
        <v>469</v>
      </c>
      <c r="P86" s="80" t="s">
        <v>193</v>
      </c>
      <c r="Q86" s="138" t="s">
        <v>470</v>
      </c>
      <c r="R86" s="75"/>
    </row>
    <row r="87" spans="2:18" hidden="1">
      <c r="B87" s="58" t="s">
        <v>1652</v>
      </c>
      <c r="C87" s="58" t="s">
        <v>445</v>
      </c>
      <c r="D87" s="58" t="s">
        <v>446</v>
      </c>
      <c r="E87" s="58" t="s">
        <v>447</v>
      </c>
      <c r="F87" s="81" t="s">
        <v>183</v>
      </c>
      <c r="G87" s="58" t="s">
        <v>444</v>
      </c>
      <c r="H87" s="81" t="s">
        <v>705</v>
      </c>
      <c r="I87" s="58" t="s">
        <v>448</v>
      </c>
      <c r="J87" s="138" t="s">
        <v>794</v>
      </c>
      <c r="K87" s="138" t="s">
        <v>876</v>
      </c>
      <c r="L87" s="138" t="s">
        <v>923</v>
      </c>
      <c r="M87" s="138" t="s">
        <v>897</v>
      </c>
      <c r="N87" s="138" t="s">
        <v>471</v>
      </c>
      <c r="O87" s="138" t="s">
        <v>472</v>
      </c>
      <c r="P87" s="80" t="s">
        <v>194</v>
      </c>
      <c r="Q87" s="138" t="s">
        <v>473</v>
      </c>
      <c r="R87" s="75"/>
    </row>
    <row r="88" spans="2:18" hidden="1">
      <c r="B88" s="138" t="s">
        <v>790</v>
      </c>
      <c r="C88" s="138" t="s">
        <v>1168</v>
      </c>
      <c r="D88" s="138" t="s">
        <v>912</v>
      </c>
      <c r="E88" s="138" t="s">
        <v>890</v>
      </c>
      <c r="F88" s="138" t="s">
        <v>1169</v>
      </c>
      <c r="G88" s="138" t="s">
        <v>1170</v>
      </c>
      <c r="H88" s="138" t="s">
        <v>1171</v>
      </c>
      <c r="I88" s="138" t="s">
        <v>420</v>
      </c>
      <c r="J88" s="138" t="s">
        <v>795</v>
      </c>
      <c r="K88" s="138" t="s">
        <v>877</v>
      </c>
      <c r="L88" s="138" t="s">
        <v>924</v>
      </c>
      <c r="M88" s="138" t="s">
        <v>898</v>
      </c>
      <c r="N88" s="138" t="s">
        <v>474</v>
      </c>
      <c r="O88" s="138" t="s">
        <v>475</v>
      </c>
      <c r="P88" s="80" t="s">
        <v>795</v>
      </c>
      <c r="Q88" s="138" t="s">
        <v>476</v>
      </c>
      <c r="R88" s="75"/>
    </row>
    <row r="89" spans="2:18" hidden="1">
      <c r="B89" s="138" t="s">
        <v>1498</v>
      </c>
      <c r="C89" s="138" t="s">
        <v>1172</v>
      </c>
      <c r="D89" s="138" t="s">
        <v>1173</v>
      </c>
      <c r="E89" s="80" t="s">
        <v>54</v>
      </c>
      <c r="F89" s="138" t="s">
        <v>1174</v>
      </c>
      <c r="G89" s="138" t="s">
        <v>1175</v>
      </c>
      <c r="H89" s="138" t="s">
        <v>1176</v>
      </c>
      <c r="I89" s="138" t="s">
        <v>421</v>
      </c>
      <c r="J89" s="138" t="s">
        <v>796</v>
      </c>
      <c r="K89" s="138" t="s">
        <v>878</v>
      </c>
      <c r="L89" s="138" t="s">
        <v>925</v>
      </c>
      <c r="M89" s="138" t="s">
        <v>899</v>
      </c>
      <c r="N89" s="80" t="s">
        <v>53</v>
      </c>
      <c r="O89" s="138" t="s">
        <v>477</v>
      </c>
      <c r="P89" s="80" t="s">
        <v>195</v>
      </c>
      <c r="Q89" s="138" t="s">
        <v>478</v>
      </c>
      <c r="R89" s="75"/>
    </row>
    <row r="90" spans="2:18" hidden="1">
      <c r="B90" s="138" t="str">
        <f>IF(N12=0,"Description of Scope:",IF(N12=1,"Description of Scope: (*)",IF(N12=2,"Go to Product List tab to enter products this declaration applies to")))</f>
        <v>Description of Scope:</v>
      </c>
      <c r="C90" s="138" t="str">
        <f>IF(N12=0,"范围描述：",IF(N12=1,"范围描述 (*):",IF(N12=2,"转到产品目录“选项卡进入本声明适用于产品")))</f>
        <v>范围描述：</v>
      </c>
      <c r="D90" s="138" t="str">
        <f>IF(N12=0,"範囲の説明：",IF(N12=1,"範囲の説明 (*):",IF(N12=2,"この宣言に適用される製品を入力するには製品一覧]タブに移動します")))</f>
        <v>範囲の説明：</v>
      </c>
      <c r="E90" s="138" t="str">
        <f>IF(N12=0,"선언범위 설명란:",IF(N12=1,"선언범위 설명란 (*):",IF(N12=2,"이 선언은 적용 제품를 입력하도록 제품리스트 탭으로 이동")))</f>
        <v>선언범위 설명란:</v>
      </c>
      <c r="F90" s="138" t="str">
        <f>IF(N12=0,"Description du périmètre:",IF(N12=1,"Description du périmètre (*):",IF(N12=2,"Allez à l'onglet Liste des produits d'entrer les produits de cette déclaration est valable pour")))</f>
        <v>Description du périmètre:</v>
      </c>
      <c r="G90" s="138" t="str">
        <f>IF(N12=0,"Descrição dos Escopo:",IF(N12=1,"Descrição dos Escopo(*):",IF(N12=2,"Vá para a guia Lista de Produtos para entrar produtos desta declaração se aplica")))</f>
        <v>Descrição dos Escopo:</v>
      </c>
      <c r="H90" s="138" t="str">
        <f>IF(N12=0,"Beschreibung des Erklärungsbereiches:",IF(N12=1,"Beschreibung des Erklärungsbereiches (*):",IF(N12=2,"Wechseln Sie zum Reiter „Product List“ und geben dort die Produkte ein, für die diese Erklärung gilt.")))</f>
        <v>Beschreibung des Erklärungsbereiches:</v>
      </c>
      <c r="I90" s="138" t="str">
        <f>IF(N12=0,"Descripcion del alcance:",IF(N12=1,"Descripcion del alcance (*):",IF(N12=2,"Ir a la ficha del producto para entrar en la lista de los productos de esta declaración se aplica a")))</f>
        <v>Descripcion del alcance:</v>
      </c>
      <c r="J90" s="138" t="s">
        <v>786</v>
      </c>
      <c r="K90" s="138" t="s">
        <v>879</v>
      </c>
      <c r="L90" s="138" t="s">
        <v>910</v>
      </c>
      <c r="M90" s="138" t="s">
        <v>464</v>
      </c>
      <c r="N90" s="138" t="s">
        <v>465</v>
      </c>
      <c r="O90" s="138" t="s">
        <v>466</v>
      </c>
      <c r="P90" s="138" t="s">
        <v>236</v>
      </c>
      <c r="Q90" s="138" t="s">
        <v>467</v>
      </c>
      <c r="R90" s="75"/>
    </row>
    <row r="91" spans="2:18" hidden="1">
      <c r="B91" s="138" t="s">
        <v>791</v>
      </c>
      <c r="C91" s="138" t="s">
        <v>1177</v>
      </c>
      <c r="D91" s="138" t="s">
        <v>913</v>
      </c>
      <c r="E91" s="138" t="s">
        <v>891</v>
      </c>
      <c r="F91" s="80" t="s">
        <v>57</v>
      </c>
      <c r="G91" s="138" t="s">
        <v>1178</v>
      </c>
      <c r="H91" s="138" t="s">
        <v>706</v>
      </c>
      <c r="I91" s="138" t="s">
        <v>422</v>
      </c>
      <c r="J91" s="58"/>
      <c r="K91" s="58"/>
      <c r="L91" s="58"/>
      <c r="M91" s="58"/>
      <c r="O91" s="26"/>
      <c r="R91" s="75"/>
    </row>
    <row r="92" spans="2:18" hidden="1">
      <c r="B92" s="138" t="s">
        <v>787</v>
      </c>
      <c r="C92" s="138" t="s">
        <v>1179</v>
      </c>
      <c r="D92" s="138" t="s">
        <v>914</v>
      </c>
      <c r="E92" s="138" t="s">
        <v>892</v>
      </c>
      <c r="F92" s="80" t="s">
        <v>1180</v>
      </c>
      <c r="G92" s="80" t="s">
        <v>63</v>
      </c>
      <c r="H92" s="138" t="s">
        <v>1180</v>
      </c>
      <c r="I92" s="138" t="s">
        <v>423</v>
      </c>
      <c r="J92" s="58"/>
      <c r="K92" s="58"/>
      <c r="L92" s="58"/>
      <c r="M92" s="58"/>
      <c r="O92" s="26"/>
      <c r="R92" s="75"/>
    </row>
    <row r="93" spans="2:18" hidden="1">
      <c r="B93" s="138" t="s">
        <v>1502</v>
      </c>
      <c r="C93" s="138" t="s">
        <v>1181</v>
      </c>
      <c r="D93" s="138" t="s">
        <v>1182</v>
      </c>
      <c r="E93" s="138" t="s">
        <v>1183</v>
      </c>
      <c r="F93" s="80" t="s">
        <v>58</v>
      </c>
      <c r="G93" s="138" t="s">
        <v>1184</v>
      </c>
      <c r="H93" s="138" t="s">
        <v>1185</v>
      </c>
      <c r="I93" s="138" t="s">
        <v>424</v>
      </c>
      <c r="J93" s="58"/>
      <c r="K93" s="58"/>
      <c r="L93" s="58"/>
      <c r="M93" s="58"/>
      <c r="O93" s="26"/>
      <c r="R93" s="75"/>
    </row>
    <row r="94" spans="2:18" hidden="1">
      <c r="B94" s="138" t="s">
        <v>869</v>
      </c>
      <c r="C94" s="138" t="s">
        <v>1186</v>
      </c>
      <c r="D94" s="138" t="s">
        <v>915</v>
      </c>
      <c r="E94" s="80" t="s">
        <v>55</v>
      </c>
      <c r="F94" s="80" t="s">
        <v>59</v>
      </c>
      <c r="G94" s="138" t="s">
        <v>1187</v>
      </c>
      <c r="H94" s="138" t="s">
        <v>1188</v>
      </c>
      <c r="I94" s="138" t="s">
        <v>425</v>
      </c>
      <c r="J94" s="58"/>
      <c r="K94" s="58"/>
      <c r="L94" s="58"/>
      <c r="M94" s="58"/>
      <c r="O94" s="26"/>
      <c r="R94" s="75"/>
    </row>
    <row r="95" spans="2:18" hidden="1">
      <c r="B95" s="138" t="s">
        <v>792</v>
      </c>
      <c r="C95" s="138" t="s">
        <v>1189</v>
      </c>
      <c r="D95" s="138" t="s">
        <v>916</v>
      </c>
      <c r="E95" s="80" t="s">
        <v>893</v>
      </c>
      <c r="F95" s="80" t="s">
        <v>60</v>
      </c>
      <c r="G95" s="138" t="s">
        <v>1190</v>
      </c>
      <c r="H95" s="138" t="s">
        <v>1191</v>
      </c>
      <c r="I95" s="138" t="s">
        <v>426</v>
      </c>
      <c r="J95" s="58"/>
      <c r="K95" s="58"/>
      <c r="L95" s="58"/>
      <c r="M95" s="58"/>
      <c r="O95" s="26"/>
      <c r="R95" s="75"/>
    </row>
    <row r="96" spans="2:18" hidden="1">
      <c r="B96" s="138" t="s">
        <v>844</v>
      </c>
      <c r="C96" s="138" t="s">
        <v>1192</v>
      </c>
      <c r="D96" s="138" t="s">
        <v>917</v>
      </c>
      <c r="E96" s="80" t="s">
        <v>894</v>
      </c>
      <c r="F96" s="80" t="s">
        <v>61</v>
      </c>
      <c r="G96" s="138" t="s">
        <v>1193</v>
      </c>
      <c r="H96" s="138" t="s">
        <v>1194</v>
      </c>
      <c r="I96" s="138" t="s">
        <v>427</v>
      </c>
      <c r="J96" s="58"/>
      <c r="K96" s="58"/>
      <c r="L96" s="58"/>
      <c r="M96" s="58"/>
      <c r="O96" s="26"/>
      <c r="R96" s="75"/>
    </row>
    <row r="97" spans="2:18" hidden="1">
      <c r="B97" s="80" t="s">
        <v>870</v>
      </c>
      <c r="C97" s="80" t="s">
        <v>1195</v>
      </c>
      <c r="D97" s="138" t="s">
        <v>918</v>
      </c>
      <c r="E97" s="80" t="s">
        <v>56</v>
      </c>
      <c r="F97" s="80" t="s">
        <v>62</v>
      </c>
      <c r="G97" s="138" t="s">
        <v>1196</v>
      </c>
      <c r="H97" s="138" t="s">
        <v>707</v>
      </c>
      <c r="I97" s="138" t="s">
        <v>428</v>
      </c>
      <c r="J97" s="58"/>
      <c r="K97" s="58"/>
      <c r="L97" s="58"/>
      <c r="M97" s="58"/>
      <c r="O97" s="26"/>
      <c r="R97" s="75"/>
    </row>
    <row r="98" spans="2:18" ht="13.8" hidden="1">
      <c r="B98" s="138" t="s">
        <v>1587</v>
      </c>
      <c r="C98" s="138" t="s">
        <v>1197</v>
      </c>
      <c r="D98" s="138" t="s">
        <v>1198</v>
      </c>
      <c r="E98" s="138" t="s">
        <v>1199</v>
      </c>
      <c r="F98" s="138" t="s">
        <v>1200</v>
      </c>
      <c r="G98" s="138" t="s">
        <v>1201</v>
      </c>
      <c r="H98" s="138" t="s">
        <v>708</v>
      </c>
      <c r="I98" s="138" t="s">
        <v>429</v>
      </c>
      <c r="J98" s="58"/>
      <c r="K98" s="58"/>
      <c r="L98" s="58"/>
      <c r="M98" s="58"/>
      <c r="O98" s="26"/>
      <c r="R98" s="75"/>
    </row>
    <row r="99" spans="2:18" ht="13.8" hidden="1">
      <c r="B99" s="138" t="s">
        <v>861</v>
      </c>
      <c r="C99" s="138" t="s">
        <v>680</v>
      </c>
      <c r="D99" s="138" t="s">
        <v>919</v>
      </c>
      <c r="E99" s="138" t="s">
        <v>930</v>
      </c>
      <c r="F99" s="138" t="s">
        <v>1202</v>
      </c>
      <c r="G99" s="138" t="s">
        <v>1203</v>
      </c>
      <c r="H99" s="138" t="s">
        <v>709</v>
      </c>
      <c r="I99" s="138" t="s">
        <v>430</v>
      </c>
      <c r="J99" s="58"/>
      <c r="K99" s="58"/>
      <c r="L99" s="58"/>
      <c r="M99" s="58"/>
      <c r="O99" s="26"/>
      <c r="R99" s="75"/>
    </row>
    <row r="100" spans="2:18" ht="13.8" hidden="1">
      <c r="B100" s="138" t="s">
        <v>1583</v>
      </c>
      <c r="C100" s="138" t="s">
        <v>1204</v>
      </c>
      <c r="D100" s="138" t="s">
        <v>1584</v>
      </c>
      <c r="E100" s="138" t="s">
        <v>1205</v>
      </c>
      <c r="F100" s="138" t="s">
        <v>683</v>
      </c>
      <c r="G100" s="138" t="s">
        <v>1206</v>
      </c>
      <c r="H100" s="138" t="s">
        <v>710</v>
      </c>
      <c r="I100" s="138" t="s">
        <v>431</v>
      </c>
      <c r="J100" s="58"/>
      <c r="K100" s="58"/>
      <c r="L100" s="58"/>
      <c r="M100" s="58"/>
      <c r="O100" s="26"/>
      <c r="R100" s="75"/>
    </row>
    <row r="101" spans="2:18" hidden="1">
      <c r="B101" s="138" t="s">
        <v>1585</v>
      </c>
      <c r="C101" s="138" t="s">
        <v>1207</v>
      </c>
      <c r="D101" s="138" t="s">
        <v>1586</v>
      </c>
      <c r="E101" s="138" t="s">
        <v>1208</v>
      </c>
      <c r="F101" s="138" t="s">
        <v>682</v>
      </c>
      <c r="G101" s="138" t="s">
        <v>1209</v>
      </c>
      <c r="H101" s="138" t="s">
        <v>711</v>
      </c>
      <c r="I101" s="138" t="s">
        <v>432</v>
      </c>
      <c r="J101" s="58"/>
      <c r="K101" s="58"/>
      <c r="L101" s="58"/>
      <c r="M101" s="58"/>
      <c r="O101" s="26"/>
      <c r="R101" s="75"/>
    </row>
    <row r="102" spans="2:18" ht="13.8" hidden="1">
      <c r="B102" s="138" t="s">
        <v>1588</v>
      </c>
      <c r="C102" s="138" t="s">
        <v>1210</v>
      </c>
      <c r="D102" s="138" t="s">
        <v>1211</v>
      </c>
      <c r="E102" s="138" t="s">
        <v>77</v>
      </c>
      <c r="F102" s="138" t="s">
        <v>1212</v>
      </c>
      <c r="G102" s="138" t="s">
        <v>1213</v>
      </c>
      <c r="H102" s="138" t="s">
        <v>712</v>
      </c>
      <c r="I102" s="138" t="s">
        <v>433</v>
      </c>
      <c r="J102" s="58"/>
      <c r="K102" s="58"/>
      <c r="L102" s="58"/>
      <c r="M102" s="58"/>
      <c r="O102" s="26"/>
      <c r="R102" s="75"/>
    </row>
    <row r="103" spans="2:18" ht="13.8" hidden="1">
      <c r="B103" s="138" t="s">
        <v>1589</v>
      </c>
      <c r="C103" s="138" t="s">
        <v>687</v>
      </c>
      <c r="D103" s="138" t="s">
        <v>1214</v>
      </c>
      <c r="E103" s="138" t="s">
        <v>1215</v>
      </c>
      <c r="F103" s="138" t="s">
        <v>1216</v>
      </c>
      <c r="G103" s="138" t="s">
        <v>1217</v>
      </c>
      <c r="H103" s="138" t="s">
        <v>713</v>
      </c>
      <c r="I103" s="138" t="s">
        <v>434</v>
      </c>
      <c r="J103" s="58"/>
      <c r="K103" s="58"/>
      <c r="L103" s="58"/>
      <c r="M103" s="58"/>
      <c r="O103" s="26"/>
      <c r="R103" s="75"/>
    </row>
    <row r="104" spans="2:18" ht="13.8" hidden="1">
      <c r="B104" s="138" t="s">
        <v>1615</v>
      </c>
      <c r="C104" s="138" t="s">
        <v>1218</v>
      </c>
      <c r="D104" s="138" t="s">
        <v>681</v>
      </c>
      <c r="E104" s="138" t="s">
        <v>78</v>
      </c>
      <c r="F104" s="138" t="s">
        <v>1219</v>
      </c>
      <c r="G104" s="138" t="s">
        <v>1220</v>
      </c>
      <c r="H104" s="138" t="s">
        <v>714</v>
      </c>
      <c r="I104" s="138" t="s">
        <v>435</v>
      </c>
      <c r="J104" s="58"/>
      <c r="K104" s="58"/>
      <c r="L104" s="58"/>
      <c r="M104" s="58"/>
      <c r="O104" s="26"/>
      <c r="R104" s="75"/>
    </row>
    <row r="105" spans="2:18" hidden="1">
      <c r="B105" s="138" t="s">
        <v>1653</v>
      </c>
      <c r="C105" s="138" t="s">
        <v>449</v>
      </c>
      <c r="D105" s="138" t="s">
        <v>450</v>
      </c>
      <c r="E105" s="138" t="s">
        <v>451</v>
      </c>
      <c r="F105" s="138" t="s">
        <v>452</v>
      </c>
      <c r="G105" s="138" t="s">
        <v>453</v>
      </c>
      <c r="H105" s="138" t="s">
        <v>715</v>
      </c>
      <c r="I105" s="138" t="s">
        <v>454</v>
      </c>
      <c r="J105" s="58"/>
      <c r="K105" s="58"/>
      <c r="L105" s="58"/>
      <c r="M105" s="58"/>
      <c r="O105" s="26"/>
      <c r="R105" s="75"/>
    </row>
    <row r="106" spans="2:18" hidden="1">
      <c r="B106" s="81" t="s">
        <v>800</v>
      </c>
      <c r="C106" s="81" t="s">
        <v>196</v>
      </c>
      <c r="D106" s="81" t="s">
        <v>931</v>
      </c>
      <c r="E106" s="81" t="s">
        <v>1221</v>
      </c>
      <c r="F106" s="81" t="s">
        <v>1222</v>
      </c>
      <c r="G106" s="81" t="s">
        <v>1223</v>
      </c>
      <c r="H106" s="81" t="s">
        <v>716</v>
      </c>
      <c r="I106" s="81" t="s">
        <v>436</v>
      </c>
      <c r="J106" s="58"/>
      <c r="K106" s="58"/>
      <c r="L106" s="58"/>
      <c r="M106" s="58"/>
      <c r="O106" s="26"/>
      <c r="R106" s="75"/>
    </row>
    <row r="107" spans="2:18" hidden="1">
      <c r="B107" s="81" t="s">
        <v>801</v>
      </c>
      <c r="C107" s="81" t="s">
        <v>197</v>
      </c>
      <c r="D107" s="81" t="s">
        <v>920</v>
      </c>
      <c r="E107" s="81" t="s">
        <v>1224</v>
      </c>
      <c r="F107" s="81" t="s">
        <v>1225</v>
      </c>
      <c r="G107" s="81" t="s">
        <v>1226</v>
      </c>
      <c r="H107" s="81" t="s">
        <v>717</v>
      </c>
      <c r="I107" s="81" t="s">
        <v>437</v>
      </c>
      <c r="J107" s="58"/>
      <c r="K107" s="58"/>
      <c r="L107" s="58"/>
      <c r="M107" s="58"/>
      <c r="O107" s="26"/>
      <c r="R107" s="75"/>
    </row>
    <row r="108" spans="2:18" hidden="1">
      <c r="B108" s="81" t="s">
        <v>802</v>
      </c>
      <c r="C108" s="81" t="s">
        <v>198</v>
      </c>
      <c r="D108" s="81" t="s">
        <v>921</v>
      </c>
      <c r="E108" s="81" t="s">
        <v>903</v>
      </c>
      <c r="F108" s="81" t="s">
        <v>1227</v>
      </c>
      <c r="G108" s="81" t="s">
        <v>1228</v>
      </c>
      <c r="H108" s="81" t="s">
        <v>718</v>
      </c>
      <c r="I108" s="81" t="s">
        <v>177</v>
      </c>
      <c r="J108" s="58"/>
      <c r="K108" s="58"/>
      <c r="L108" s="58"/>
      <c r="M108" s="58"/>
      <c r="O108" s="26"/>
      <c r="R108" s="75"/>
    </row>
    <row r="109" spans="2:18" hidden="1">
      <c r="B109" s="81" t="s">
        <v>1590</v>
      </c>
      <c r="C109" s="81" t="s">
        <v>199</v>
      </c>
      <c r="D109" s="81" t="s">
        <v>206</v>
      </c>
      <c r="E109" s="81" t="s">
        <v>79</v>
      </c>
      <c r="F109" s="81" t="s">
        <v>1229</v>
      </c>
      <c r="G109" s="81" t="s">
        <v>207</v>
      </c>
      <c r="H109" s="81" t="s">
        <v>229</v>
      </c>
      <c r="I109" s="81" t="s">
        <v>178</v>
      </c>
      <c r="J109" s="58"/>
      <c r="K109" s="58"/>
      <c r="L109" s="58"/>
      <c r="M109" s="58"/>
      <c r="O109" s="26"/>
      <c r="R109" s="75"/>
    </row>
    <row r="110" spans="2:18" ht="13.2" hidden="1">
      <c r="B110" s="81" t="s">
        <v>1591</v>
      </c>
      <c r="C110" s="81" t="s">
        <v>200</v>
      </c>
      <c r="D110" s="81" t="s">
        <v>1230</v>
      </c>
      <c r="E110" s="81" t="s">
        <v>80</v>
      </c>
      <c r="F110" s="81" t="s">
        <v>1231</v>
      </c>
      <c r="G110" s="81" t="s">
        <v>1232</v>
      </c>
      <c r="H110" s="81" t="s">
        <v>230</v>
      </c>
      <c r="I110" s="81" t="s">
        <v>438</v>
      </c>
      <c r="J110" s="58"/>
      <c r="K110" s="58"/>
      <c r="L110" s="58"/>
      <c r="M110" s="58"/>
      <c r="O110" s="26"/>
      <c r="R110" s="75"/>
    </row>
    <row r="111" spans="2:18" hidden="1">
      <c r="B111" s="81" t="s">
        <v>1582</v>
      </c>
      <c r="C111" s="81" t="s">
        <v>201</v>
      </c>
      <c r="D111" s="81" t="s">
        <v>1233</v>
      </c>
      <c r="E111" s="81" t="s">
        <v>81</v>
      </c>
      <c r="F111" s="81" t="s">
        <v>1234</v>
      </c>
      <c r="G111" s="81" t="s">
        <v>1235</v>
      </c>
      <c r="H111" s="81" t="s">
        <v>231</v>
      </c>
      <c r="I111" s="81" t="s">
        <v>439</v>
      </c>
      <c r="J111" s="58"/>
      <c r="K111" s="58"/>
      <c r="L111" s="58"/>
      <c r="M111" s="58"/>
      <c r="O111" s="26"/>
      <c r="R111" s="75"/>
    </row>
    <row r="112" spans="2:18" hidden="1">
      <c r="B112" s="81" t="s">
        <v>1505</v>
      </c>
      <c r="C112" s="81" t="s">
        <v>202</v>
      </c>
      <c r="D112" s="81" t="s">
        <v>1236</v>
      </c>
      <c r="E112" s="81" t="s">
        <v>1237</v>
      </c>
      <c r="F112" s="81" t="s">
        <v>1238</v>
      </c>
      <c r="G112" s="81" t="s">
        <v>1239</v>
      </c>
      <c r="H112" s="81" t="s">
        <v>232</v>
      </c>
      <c r="I112" s="81" t="s">
        <v>440</v>
      </c>
      <c r="J112" s="58"/>
      <c r="K112" s="58"/>
      <c r="L112" s="58"/>
      <c r="M112" s="58"/>
      <c r="O112" s="26"/>
      <c r="R112" s="75"/>
    </row>
    <row r="113" spans="2:18" ht="13.2" hidden="1">
      <c r="B113" s="81" t="s">
        <v>1592</v>
      </c>
      <c r="C113" s="81" t="s">
        <v>203</v>
      </c>
      <c r="D113" s="81" t="s">
        <v>1240</v>
      </c>
      <c r="E113" s="81" t="s">
        <v>82</v>
      </c>
      <c r="F113" s="81" t="s">
        <v>1241</v>
      </c>
      <c r="G113" s="81" t="s">
        <v>1242</v>
      </c>
      <c r="H113" s="81" t="s">
        <v>233</v>
      </c>
      <c r="I113" s="81" t="s">
        <v>441</v>
      </c>
      <c r="J113" s="58"/>
      <c r="K113" s="58"/>
      <c r="L113" s="58"/>
      <c r="M113" s="58"/>
      <c r="O113" s="26"/>
      <c r="R113" s="75"/>
    </row>
    <row r="114" spans="2:18" hidden="1">
      <c r="B114" s="81" t="s">
        <v>1506</v>
      </c>
      <c r="C114" s="81" t="s">
        <v>204</v>
      </c>
      <c r="D114" s="81" t="s">
        <v>1243</v>
      </c>
      <c r="E114" s="81" t="s">
        <v>1244</v>
      </c>
      <c r="F114" s="81" t="s">
        <v>1245</v>
      </c>
      <c r="G114" s="81" t="s">
        <v>1246</v>
      </c>
      <c r="H114" s="81" t="s">
        <v>234</v>
      </c>
      <c r="I114" s="81" t="s">
        <v>442</v>
      </c>
      <c r="J114" s="58"/>
      <c r="K114" s="58"/>
      <c r="L114" s="58"/>
      <c r="M114" s="58"/>
      <c r="O114" s="26"/>
      <c r="R114" s="75"/>
    </row>
    <row r="115" spans="2:18" hidden="1">
      <c r="B115" s="81" t="s">
        <v>1507</v>
      </c>
      <c r="C115" s="81" t="s">
        <v>205</v>
      </c>
      <c r="D115" s="81" t="s">
        <v>367</v>
      </c>
      <c r="E115" s="81" t="s">
        <v>83</v>
      </c>
      <c r="F115" s="81" t="s">
        <v>368</v>
      </c>
      <c r="G115" s="81" t="s">
        <v>369</v>
      </c>
      <c r="H115" s="81" t="s">
        <v>235</v>
      </c>
      <c r="I115" s="81" t="s">
        <v>443</v>
      </c>
      <c r="J115" s="58"/>
      <c r="K115" s="58"/>
      <c r="L115" s="58"/>
      <c r="M115" s="58"/>
      <c r="O115" s="26"/>
      <c r="R115" s="75"/>
    </row>
    <row r="116" spans="2:18" ht="13.2" hidden="1">
      <c r="B116" s="140" t="s">
        <v>1614</v>
      </c>
      <c r="C116" s="140" t="s">
        <v>339</v>
      </c>
      <c r="D116" s="140" t="s">
        <v>1614</v>
      </c>
      <c r="E116" s="140" t="s">
        <v>1614</v>
      </c>
      <c r="F116" s="140" t="s">
        <v>340</v>
      </c>
      <c r="G116" s="140" t="s">
        <v>341</v>
      </c>
      <c r="H116" s="140" t="s">
        <v>1614</v>
      </c>
      <c r="I116" s="140" t="s">
        <v>416</v>
      </c>
      <c r="J116" s="58"/>
      <c r="K116" s="75"/>
      <c r="L116" s="75"/>
      <c r="M116" s="75"/>
      <c r="O116" s="26"/>
      <c r="R116" s="75"/>
    </row>
    <row r="117" spans="2:18" hidden="1">
      <c r="B117" s="81" t="s">
        <v>880</v>
      </c>
      <c r="C117" s="58"/>
      <c r="D117" s="58"/>
      <c r="E117" s="58"/>
      <c r="F117" s="58"/>
      <c r="G117" s="58"/>
      <c r="H117" s="58"/>
      <c r="I117" s="58"/>
      <c r="J117" s="75"/>
      <c r="O117" s="26"/>
      <c r="R117" s="75"/>
    </row>
    <row r="118" spans="2:18" hidden="1">
      <c r="B118" s="81" t="s">
        <v>881</v>
      </c>
      <c r="C118" s="58"/>
      <c r="D118" s="58"/>
      <c r="E118" s="58"/>
      <c r="F118" s="58"/>
      <c r="G118" s="58"/>
      <c r="H118" s="58"/>
      <c r="I118" s="58"/>
      <c r="O118" s="26"/>
      <c r="R118" s="75"/>
    </row>
    <row r="119" spans="2:18" hidden="1">
      <c r="B119" s="81" t="s">
        <v>882</v>
      </c>
      <c r="C119" s="58"/>
      <c r="D119" s="58"/>
      <c r="E119" s="58"/>
      <c r="F119" s="58"/>
      <c r="G119" s="58"/>
      <c r="H119" s="58"/>
      <c r="I119" s="58"/>
      <c r="O119" s="26"/>
      <c r="R119" s="75"/>
    </row>
    <row r="120" spans="2:18" hidden="1">
      <c r="B120" s="81" t="s">
        <v>883</v>
      </c>
      <c r="C120" s="58"/>
      <c r="D120" s="58"/>
      <c r="E120" s="58"/>
      <c r="F120" s="58"/>
      <c r="G120" s="58"/>
      <c r="H120" s="58"/>
      <c r="I120" s="58"/>
      <c r="O120" s="26"/>
      <c r="R120" s="75"/>
    </row>
    <row r="121" spans="2:18" hidden="1">
      <c r="B121" s="81" t="s">
        <v>935</v>
      </c>
      <c r="C121" s="98"/>
      <c r="D121" s="98"/>
      <c r="E121" s="98"/>
      <c r="F121" s="98"/>
      <c r="G121" s="98"/>
      <c r="H121" s="98"/>
      <c r="I121" s="75"/>
      <c r="O121" s="26"/>
      <c r="R121" s="75"/>
    </row>
    <row r="122" spans="2:18" hidden="1">
      <c r="O122" s="26"/>
      <c r="R122" s="75"/>
    </row>
    <row r="123" spans="2:18" hidden="1">
      <c r="B123" s="108"/>
      <c r="O123" s="26"/>
      <c r="R123" s="75"/>
    </row>
    <row r="124" spans="2:18" hidden="1">
      <c r="O124" s="26"/>
      <c r="R124" s="75"/>
    </row>
    <row r="125" spans="2:18" hidden="1">
      <c r="R125" s="75"/>
    </row>
    <row r="126" spans="2:18" ht="25.2" hidden="1">
      <c r="B126" s="100" t="s">
        <v>1503</v>
      </c>
      <c r="D126" s="100"/>
      <c r="E126" s="102" t="s">
        <v>1504</v>
      </c>
      <c r="F126" s="102"/>
      <c r="G126" s="102"/>
      <c r="H126" s="102"/>
    </row>
    <row r="127" spans="2:18" hidden="1">
      <c r="B127" s="100" t="s">
        <v>1657</v>
      </c>
      <c r="E127" s="100"/>
      <c r="F127" s="100"/>
      <c r="G127" s="100"/>
      <c r="H127" s="100"/>
    </row>
    <row r="128" spans="2:18" hidden="1">
      <c r="B128" s="100" t="s">
        <v>1658</v>
      </c>
      <c r="E128" s="100"/>
      <c r="F128" s="100"/>
      <c r="G128" s="100"/>
      <c r="H128" s="100"/>
    </row>
    <row r="129" spans="2:8" hidden="1">
      <c r="B129" s="100" t="s">
        <v>1580</v>
      </c>
      <c r="E129" s="100"/>
      <c r="F129" s="100"/>
      <c r="G129" s="100"/>
      <c r="H129" s="100"/>
    </row>
  </sheetData>
  <sheetProtection password="C453" sheet="1" objects="1" scenarios="1"/>
  <customSheetViews>
    <customSheetView guid="{81CF54B1-70AB-4A68-BB72-21925B5D4874}" scale="80" zeroValues="0" fitToPage="1" hiddenColumns="1">
      <selection activeCell="D8" sqref="D8:J8"/>
      <pageMargins left="0.7" right="0.7" top="0.75" bottom="0.75" header="0.3" footer="0.3"/>
      <pageSetup orientation="portrait" r:id="rId1"/>
    </customSheetView>
  </customSheetViews>
  <mergeCells count="103">
    <mergeCell ref="D46:E46"/>
    <mergeCell ref="G41:J41"/>
    <mergeCell ref="G42:J42"/>
    <mergeCell ref="G43:J43"/>
    <mergeCell ref="G46:J46"/>
    <mergeCell ref="H45:J45"/>
    <mergeCell ref="G55:J55"/>
    <mergeCell ref="D54:E54"/>
    <mergeCell ref="D47:E47"/>
    <mergeCell ref="D41:E41"/>
    <mergeCell ref="D42:E42"/>
    <mergeCell ref="D48:E48"/>
    <mergeCell ref="G47:J47"/>
    <mergeCell ref="D52:E52"/>
    <mergeCell ref="G53:J53"/>
    <mergeCell ref="H51:J51"/>
    <mergeCell ref="G54:J54"/>
    <mergeCell ref="D55:E55"/>
    <mergeCell ref="G25:J25"/>
    <mergeCell ref="G28:J28"/>
    <mergeCell ref="D18:E18"/>
    <mergeCell ref="D25:E25"/>
    <mergeCell ref="D28:E28"/>
    <mergeCell ref="D23:E23"/>
    <mergeCell ref="D49:E49"/>
    <mergeCell ref="D43:E43"/>
    <mergeCell ref="D30:E30"/>
    <mergeCell ref="D35:E35"/>
    <mergeCell ref="D36:E36"/>
    <mergeCell ref="D37:E37"/>
    <mergeCell ref="D40:E40"/>
    <mergeCell ref="G48:J48"/>
    <mergeCell ref="G49:J49"/>
    <mergeCell ref="H39:J39"/>
    <mergeCell ref="H26:J26"/>
    <mergeCell ref="G37:J37"/>
    <mergeCell ref="G36:J36"/>
    <mergeCell ref="G31:J31"/>
    <mergeCell ref="G34:J34"/>
    <mergeCell ref="G35:J35"/>
    <mergeCell ref="G29:J29"/>
    <mergeCell ref="G40:J40"/>
    <mergeCell ref="G23:J23"/>
    <mergeCell ref="G24:J24"/>
    <mergeCell ref="A1:K1"/>
    <mergeCell ref="D2:J2"/>
    <mergeCell ref="D8:J8"/>
    <mergeCell ref="D13:J13"/>
    <mergeCell ref="D11:J11"/>
    <mergeCell ref="F3:H3"/>
    <mergeCell ref="B7:J7"/>
    <mergeCell ref="B4:H4"/>
    <mergeCell ref="I4:J4"/>
    <mergeCell ref="D22:E22"/>
    <mergeCell ref="D24:E24"/>
    <mergeCell ref="G61:J61"/>
    <mergeCell ref="G63:J63"/>
    <mergeCell ref="G73:J73"/>
    <mergeCell ref="G75:J75"/>
    <mergeCell ref="G69:J69"/>
    <mergeCell ref="G59:J59"/>
    <mergeCell ref="D67:E67"/>
    <mergeCell ref="L4:L6"/>
    <mergeCell ref="L8:L17"/>
    <mergeCell ref="D12:J12"/>
    <mergeCell ref="D16:J16"/>
    <mergeCell ref="D17:J17"/>
    <mergeCell ref="D14:J14"/>
    <mergeCell ref="B6:J6"/>
    <mergeCell ref="D15:J15"/>
    <mergeCell ref="D10:J10"/>
    <mergeCell ref="B10:B11"/>
    <mergeCell ref="D9:G9"/>
    <mergeCell ref="D31:E31"/>
    <mergeCell ref="D34:E34"/>
    <mergeCell ref="B20:J20"/>
    <mergeCell ref="D19:E19"/>
    <mergeCell ref="D29:E29"/>
    <mergeCell ref="G22:J22"/>
    <mergeCell ref="B57:J57"/>
    <mergeCell ref="G67:J67"/>
    <mergeCell ref="G52:J52"/>
    <mergeCell ref="D53:E53"/>
    <mergeCell ref="G30:J30"/>
    <mergeCell ref="A79:J79"/>
    <mergeCell ref="J81:M81"/>
    <mergeCell ref="G65:J65"/>
    <mergeCell ref="G71:J71"/>
    <mergeCell ref="D75:E75"/>
    <mergeCell ref="D71:E71"/>
    <mergeCell ref="D73:E73"/>
    <mergeCell ref="D69:E69"/>
    <mergeCell ref="D65:E65"/>
    <mergeCell ref="B78:J78"/>
    <mergeCell ref="G77:J77"/>
    <mergeCell ref="G58:I58"/>
    <mergeCell ref="D77:E77"/>
    <mergeCell ref="G60:J60"/>
    <mergeCell ref="G70:J70"/>
    <mergeCell ref="D63:E63"/>
    <mergeCell ref="G72:J72"/>
    <mergeCell ref="D61:E61"/>
    <mergeCell ref="D59:E59"/>
  </mergeCells>
  <phoneticPr fontId="4" type="noConversion"/>
  <conditionalFormatting sqref="D8">
    <cfRule type="expression" dxfId="59" priority="164">
      <formula>IF($D$8="",TRUE)</formula>
    </cfRule>
  </conditionalFormatting>
  <conditionalFormatting sqref="D14">
    <cfRule type="expression" dxfId="58" priority="161">
      <formula>IF($D$14="",TRUE)</formula>
    </cfRule>
  </conditionalFormatting>
  <conditionalFormatting sqref="D16">
    <cfRule type="expression" dxfId="57" priority="158">
      <formula>IF($D$16="",TRUE)</formula>
    </cfRule>
  </conditionalFormatting>
  <conditionalFormatting sqref="D22:E22">
    <cfRule type="expression" dxfId="56" priority="146">
      <formula>IF($D$22="",TRUE)</formula>
    </cfRule>
  </conditionalFormatting>
  <conditionalFormatting sqref="D23:E23">
    <cfRule type="expression" dxfId="55" priority="144">
      <formula>IF($D$23="",TRUE)</formula>
    </cfRule>
  </conditionalFormatting>
  <conditionalFormatting sqref="D24:E24">
    <cfRule type="expression" dxfId="54" priority="143">
      <formula>IF($D$24="",TRUE)</formula>
    </cfRule>
  </conditionalFormatting>
  <conditionalFormatting sqref="D25:E25">
    <cfRule type="expression" dxfId="53" priority="142">
      <formula>IF($D$25="",TRUE)</formula>
    </cfRule>
  </conditionalFormatting>
  <conditionalFormatting sqref="D69 D71 D73 D75 D77 D59 D61 D63 D65 D67 D9 D18">
    <cfRule type="expression" dxfId="52" priority="112">
      <formula>IF(D9="",TRUE)</formula>
    </cfRule>
  </conditionalFormatting>
  <conditionalFormatting sqref="D40">
    <cfRule type="expression" dxfId="51" priority="92">
      <formula>IF(F40=1,TRUE)</formula>
    </cfRule>
    <cfRule type="expression" dxfId="50" priority="93">
      <formula>IF(D40="",TRUE)</formula>
    </cfRule>
  </conditionalFormatting>
  <conditionalFormatting sqref="D52">
    <cfRule type="expression" dxfId="49" priority="90">
      <formula>IF(F52=1,TRUE)</formula>
    </cfRule>
    <cfRule type="expression" dxfId="48" priority="91">
      <formula>IF(D52="",TRUE)</formula>
    </cfRule>
  </conditionalFormatting>
  <conditionalFormatting sqref="D41">
    <cfRule type="expression" dxfId="47" priority="76">
      <formula>IF(F41=1,TRUE)</formula>
    </cfRule>
    <cfRule type="expression" dxfId="46" priority="77">
      <formula>IF(D41="",TRUE)</formula>
    </cfRule>
  </conditionalFormatting>
  <conditionalFormatting sqref="D42">
    <cfRule type="expression" dxfId="45" priority="74">
      <formula>IF(F42=1,TRUE)</formula>
    </cfRule>
    <cfRule type="expression" dxfId="44" priority="75">
      <formula>IF(D42="",TRUE)</formula>
    </cfRule>
  </conditionalFormatting>
  <conditionalFormatting sqref="D43">
    <cfRule type="expression" dxfId="43" priority="72">
      <formula>IF(F43=1,TRUE)</formula>
    </cfRule>
    <cfRule type="expression" dxfId="42" priority="73">
      <formula>IF(D43="",TRUE)</formula>
    </cfRule>
  </conditionalFormatting>
  <conditionalFormatting sqref="D53">
    <cfRule type="expression" dxfId="41" priority="70">
      <formula>IF(F53=1,TRUE)</formula>
    </cfRule>
    <cfRule type="expression" dxfId="40" priority="71">
      <formula>IF(D53="",TRUE)</formula>
    </cfRule>
  </conditionalFormatting>
  <conditionalFormatting sqref="D54">
    <cfRule type="expression" dxfId="39" priority="68">
      <formula>IF(F54=1,TRUE)</formula>
    </cfRule>
    <cfRule type="expression" dxfId="38" priority="69">
      <formula>IF(D54="",TRUE)</formula>
    </cfRule>
  </conditionalFormatting>
  <conditionalFormatting sqref="D55">
    <cfRule type="expression" dxfId="37" priority="66">
      <formula>IF(F55=1,TRUE)</formula>
    </cfRule>
    <cfRule type="expression" dxfId="36" priority="67">
      <formula>IF(D55="",TRUE)</formula>
    </cfRule>
  </conditionalFormatting>
  <conditionalFormatting sqref="I3">
    <cfRule type="cellIs" dxfId="35" priority="51" operator="equal">
      <formula>"1 or more required fields need to be populated"</formula>
    </cfRule>
  </conditionalFormatting>
  <conditionalFormatting sqref="D46">
    <cfRule type="expression" dxfId="34" priority="36">
      <formula>IF(F46=1,TRUE)</formula>
    </cfRule>
    <cfRule type="expression" dxfId="33" priority="37">
      <formula>IF(D46="",TRUE)</formula>
    </cfRule>
  </conditionalFormatting>
  <conditionalFormatting sqref="D47">
    <cfRule type="expression" dxfId="32" priority="34">
      <formula>IF(F47=1,TRUE)</formula>
    </cfRule>
    <cfRule type="expression" dxfId="31" priority="35">
      <formula>IF(D47="",TRUE)</formula>
    </cfRule>
  </conditionalFormatting>
  <conditionalFormatting sqref="D48">
    <cfRule type="expression" dxfId="30" priority="32">
      <formula>IF(F48=1,TRUE)</formula>
    </cfRule>
    <cfRule type="expression" dxfId="29" priority="33">
      <formula>IF(D48="",TRUE)</formula>
    </cfRule>
  </conditionalFormatting>
  <conditionalFormatting sqref="D49">
    <cfRule type="expression" dxfId="28" priority="30">
      <formula>IF(F49=1,TRUE)</formula>
    </cfRule>
    <cfRule type="expression" dxfId="27" priority="31">
      <formula>IF(D49="",TRUE)</formula>
    </cfRule>
  </conditionalFormatting>
  <conditionalFormatting sqref="D28">
    <cfRule type="expression" dxfId="26" priority="20">
      <formula>IF(F28=1,TRUE)</formula>
    </cfRule>
    <cfRule type="expression" dxfId="25" priority="21">
      <formula>IF(D28="",TRUE)</formula>
    </cfRule>
  </conditionalFormatting>
  <conditionalFormatting sqref="D29">
    <cfRule type="expression" dxfId="24" priority="18">
      <formula>IF(F29=1,TRUE)</formula>
    </cfRule>
    <cfRule type="expression" dxfId="23" priority="19">
      <formula>IF(D29="",TRUE)</formula>
    </cfRule>
  </conditionalFormatting>
  <conditionalFormatting sqref="D30">
    <cfRule type="expression" dxfId="22" priority="16">
      <formula>IF(F30=1,TRUE)</formula>
    </cfRule>
    <cfRule type="expression" dxfId="21" priority="17">
      <formula>IF(D30="",TRUE)</formula>
    </cfRule>
  </conditionalFormatting>
  <conditionalFormatting sqref="D31">
    <cfRule type="expression" dxfId="20" priority="14">
      <formula>IF(F31=1,TRUE)</formula>
    </cfRule>
    <cfRule type="expression" dxfId="19" priority="15">
      <formula>IF(D31="",TRUE)</formula>
    </cfRule>
  </conditionalFormatting>
  <conditionalFormatting sqref="D34">
    <cfRule type="expression" dxfId="18" priority="12">
      <formula>IF(F34=1,TRUE)</formula>
    </cfRule>
    <cfRule type="expression" dxfId="17" priority="13">
      <formula>IF(D34="",TRUE)</formula>
    </cfRule>
  </conditionalFormatting>
  <conditionalFormatting sqref="D35">
    <cfRule type="expression" dxfId="16" priority="10">
      <formula>IF(F35=1,TRUE)</formula>
    </cfRule>
    <cfRule type="expression" dxfId="15" priority="11">
      <formula>IF(D35="",TRUE)</formula>
    </cfRule>
  </conditionalFormatting>
  <conditionalFormatting sqref="D36">
    <cfRule type="expression" dxfId="14" priority="8">
      <formula>IF(F36=1,TRUE)</formula>
    </cfRule>
    <cfRule type="expression" dxfId="13" priority="9">
      <formula>IF(D36="",TRUE)</formula>
    </cfRule>
  </conditionalFormatting>
  <conditionalFormatting sqref="D37">
    <cfRule type="expression" dxfId="12" priority="6">
      <formula>IF(F37=1,TRUE)</formula>
    </cfRule>
    <cfRule type="expression" dxfId="11" priority="7">
      <formula>IF(D37="",TRUE)</formula>
    </cfRule>
  </conditionalFormatting>
  <conditionalFormatting sqref="D10">
    <cfRule type="expression" dxfId="10" priority="4">
      <formula>IF(N11=1,TRUE)</formula>
    </cfRule>
  </conditionalFormatting>
  <conditionalFormatting sqref="D11:J11">
    <cfRule type="expression" dxfId="9" priority="3">
      <formula>IF(N11=1,TRUE)</formula>
    </cfRule>
  </conditionalFormatting>
  <conditionalFormatting sqref="D10:J10">
    <cfRule type="expression" dxfId="8" priority="1">
      <formula>IF(D10&lt;&gt;0,TRUE)</formula>
    </cfRule>
    <cfRule type="expression" dxfId="7" priority="2">
      <formula>IF(N12=1,TRUE)</formula>
    </cfRule>
  </conditionalFormatting>
  <dataValidations count="14">
    <dataValidation type="list" allowBlank="1" showInputMessage="1" showErrorMessage="1" sqref="D71:E71 D61:E61 D59:E59 D22:E25 D69:E69">
      <formula1>"Yes,No"</formula1>
    </dataValidation>
    <dataValidation type="list" allowBlank="1" showInputMessage="1" showErrorMessage="1" sqref="D77:E77 D67:E67 D75:E75">
      <formula1>"Yes, No"</formula1>
    </dataValidation>
    <dataValidation type="list" allowBlank="1" showInputMessage="1" showErrorMessage="1" sqref="D73:E73">
      <formula1>"Yes (3rd party audit),Yes (documentation review only),Yes (internal audit),Yes (all methods apply),No"</formula1>
    </dataValidation>
    <dataValidation type="list" allowBlank="1" showInputMessage="1" showErrorMessage="1" sqref="D52:E55">
      <formula1>"Yes, No,Unknown"</formula1>
    </dataValidation>
    <dataValidation type="list" allowBlank="1" showInputMessage="1" showErrorMessage="1" sqref="D63:E63">
      <formula1>"Yes,Yes included in standard contract language,No"</formula1>
    </dataValidation>
    <dataValidation type="list" allowBlank="1" showInputMessage="1" showErrorMessage="1" sqref="D46:E49">
      <formula1>"Yes all smelters have been provided,No"</formula1>
    </dataValidation>
    <dataValidation type="list" allowBlank="1" showInputMessage="1" showErrorMessage="1" sqref="D40:E43">
      <formula1>"Yes,No but &gt; 75%,No but &gt; 50%,No but &gt; 25%,No but &lt; 25%,No - none"</formula1>
    </dataValidation>
    <dataValidation type="list" allowBlank="1" showInputMessage="1" showErrorMessage="1" sqref="D65:E65">
      <formula1>"Yes,No,Planned once lists become available"</formula1>
    </dataValidation>
    <dataValidation type="list" allowBlank="1" showInputMessage="1" showErrorMessage="1" sqref="D28:E31 D34:E37">
      <formula1>"Yes,No,Uncertain or Unknown"</formula1>
    </dataValidation>
    <dataValidation type="list" allowBlank="1" showInputMessage="1" showErrorMessage="1" sqref="D3">
      <formula1>"English, 中文 Chinese,日本語 Japanese,한국어 Korean, Français,Português,Deutsch,Español"</formula1>
    </dataValidation>
    <dataValidation errorStyle="information" allowBlank="1" showInputMessage="1" showErrorMessage="1" errorTitle="Required Field" error="fill this in" sqref="D8:J8 H9:J9 D10:D11"/>
    <dataValidation type="date" allowBlank="1" showInputMessage="1" showErrorMessage="1" errorTitle="Invalid date" error="date entered must be in international format DD-MMM-YYYY listing the date this form was completed by your company" promptTitle="Date of Completion" prompt="Please note the date this form was completed by your company&#10;Date must be displayed in international format DD-MMM-YYYY&#10;Example: 31-Aug-2012" sqref="D18:E18">
      <formula1>39082</formula1>
      <formula2>46112</formula2>
    </dataValidation>
    <dataValidation type="custom" allowBlank="1" showErrorMessage="1" errorTitle="Invalid email address" error="value entered does not represent a valid email address" promptTitle="Representative Email Address" prompt="Enter a valid email address for company representative here" sqref="D16:J16">
      <formula1>SEARCH(".",D16,(SEARCH("@",D16,1))+2)</formula1>
    </dataValidation>
    <dataValidation type="list" errorStyle="information" allowBlank="1" showInputMessage="1" showErrorMessage="1" errorTitle="Required Field" error="Select from dropdown options to declare survey scope" sqref="D9:G9">
      <formula1>$B$126:$B$129</formula1>
    </dataValidation>
  </dataValidations>
  <hyperlinks>
    <hyperlink ref="H51" r:id="rId2" display="http://www.conflictfreesmelter.org/"/>
    <hyperlink ref="H51:J51" r:id="rId3" display="Link to &quot;CFS Compliant Smelter List&quot;"/>
    <hyperlink ref="B78:J78" location="Checker!A1" display="Checker!A1"/>
    <hyperlink ref="H39:J39" location="'Smelter List'!B5" display="'Smelter List'!B5"/>
    <hyperlink ref="H45:J45" location="'Smelter List'!J3" display="'Smelter List'!J3"/>
    <hyperlink ref="I4:J4" location="Instructions!A56" display="Link to Terms &amp; Conditions"/>
    <hyperlink ref="F3:H3" location="Checker!A1" display="Checker!A1"/>
    <hyperlink ref="D11:J11" location="'Product List'!B6" display="'Product List'!B6"/>
  </hyperlinks>
  <pageMargins left="0.7" right="0.7" top="0.75" bottom="0.75" header="0.3" footer="0.3"/>
  <pageSetup scale="35" orientation="portrait" r:id="rId4"/>
  <drawing r:id="rId5"/>
  <legacyDrawing r:id="rId6"/>
</worksheet>
</file>

<file path=xl/worksheets/sheet4.xml><?xml version="1.0" encoding="utf-8"?>
<worksheet xmlns="http://schemas.openxmlformats.org/spreadsheetml/2006/main" xmlns:r="http://schemas.openxmlformats.org/officeDocument/2006/relationships">
  <sheetPr codeName="Sheet51" enableFormatConditionsCalculation="0">
    <tabColor rgb="FFFFC000"/>
    <pageSetUpPr fitToPage="1"/>
  </sheetPr>
  <dimension ref="A1:V1309"/>
  <sheetViews>
    <sheetView showZeros="0" zoomScale="75" zoomScaleNormal="75" zoomScalePageLayoutView="75" workbookViewId="0">
      <pane xSplit="1" ySplit="4" topLeftCell="B5" activePane="bottomRight" state="frozen"/>
      <selection pane="topRight" activeCell="B1" sqref="B1"/>
      <selection pane="bottomLeft" activeCell="A5" sqref="A5"/>
      <selection pane="bottomRight" activeCell="C14" sqref="C14"/>
    </sheetView>
  </sheetViews>
  <sheetFormatPr defaultColWidth="8.7265625" defaultRowHeight="12.6"/>
  <cols>
    <col min="1" max="1" width="1.6328125" style="55" customWidth="1"/>
    <col min="2" max="2" width="13.36328125" style="55" customWidth="1"/>
    <col min="3" max="3" width="45.6328125" style="55" customWidth="1"/>
    <col min="4" max="4" width="40.453125" style="55" customWidth="1"/>
    <col min="5" max="5" width="25.7265625" style="55" customWidth="1"/>
    <col min="6" max="7" width="25.08984375" style="55" customWidth="1"/>
    <col min="8" max="8" width="24.26953125" style="55" customWidth="1"/>
    <col min="9" max="9" width="18.36328125" style="55" customWidth="1"/>
    <col min="10" max="10" width="27.36328125" style="55" customWidth="1"/>
    <col min="11" max="11" width="20.6328125" style="55" customWidth="1"/>
    <col min="12" max="13" width="26.453125" style="55" customWidth="1"/>
    <col min="14" max="14" width="30.08984375" style="55" customWidth="1"/>
    <col min="15" max="15" width="1.6328125" style="55" customWidth="1"/>
    <col min="16" max="16" width="8.7265625" style="55"/>
    <col min="17" max="17" width="39.26953125" style="55" customWidth="1"/>
    <col min="18" max="21" width="8.7265625" style="55" customWidth="1"/>
    <col min="22" max="16384" width="8.7265625" style="55"/>
  </cols>
  <sheetData>
    <row r="1" spans="1:18" ht="13.8" thickTop="1">
      <c r="A1" s="241"/>
      <c r="B1" s="242"/>
      <c r="C1" s="242"/>
      <c r="D1" s="242"/>
      <c r="E1" s="242"/>
      <c r="F1" s="242"/>
      <c r="G1" s="242"/>
      <c r="H1" s="242"/>
      <c r="I1" s="242"/>
      <c r="J1" s="242"/>
      <c r="K1" s="242"/>
      <c r="L1" s="242"/>
      <c r="M1" s="242"/>
      <c r="N1" s="242"/>
      <c r="O1" s="243"/>
      <c r="Q1" s="102"/>
      <c r="R1" s="98"/>
    </row>
    <row r="2" spans="1:18" ht="60" customHeight="1">
      <c r="A2" s="249"/>
      <c r="B2" s="254" t="str">
        <f>IF($K$3="English",D1019,IF($K$3="中文 Chinese",E1019,IF($K$3="日本語 Japanese",F1019,IF($K$3="한국어 Korean",G1019,IF($K$3="Français",H1019,IF($K$3="Português",I1019,IF($K$3="Deutsch",J1019,IF($K$3="Español",K1019))))))))</f>
        <v>开始：
第一步骤：在B栏位选择金属
第二步骤：在C栏位的下拉菜单中选择
第三步骤：如果在下拉菜单中选择“没被列出的冶炼厂”，那么必须完成D和E栏位
第四步骤：在F至N栏位内输入冶炼厂的所有资料。</v>
      </c>
      <c r="C2" s="255"/>
      <c r="D2" s="250"/>
      <c r="E2" s="250"/>
      <c r="F2" s="250"/>
      <c r="G2" s="250"/>
      <c r="H2" s="251"/>
      <c r="I2" s="247" t="str">
        <f>IF($K$3="English",D1018,IF($K$3="中文 Chinese",E1018,IF($K$3="日本語 Japanese",F1018,IF($K$3="한국어 Korean",G1018,IF($K$3="Français",H1018,IF($K$3="Português",I1018,IF($K$3="Deutsch",J1018,IF($K$3="Español",K1018))))))))</f>
        <v xml:space="preserve">链接到 " 无冲突冶炼厂评估计划标准清单" </v>
      </c>
      <c r="J2" s="248"/>
      <c r="K2" s="248"/>
      <c r="L2" s="248"/>
      <c r="M2" s="248"/>
      <c r="N2" s="248"/>
      <c r="O2" s="112"/>
      <c r="R2" s="102"/>
    </row>
    <row r="3" spans="1:18" ht="97.2" customHeight="1">
      <c r="A3" s="249"/>
      <c r="B3" s="256"/>
      <c r="C3" s="257"/>
      <c r="D3" s="252"/>
      <c r="E3" s="252"/>
      <c r="F3" s="252"/>
      <c r="G3" s="252"/>
      <c r="H3" s="253"/>
      <c r="I3" s="245" t="s">
        <v>417</v>
      </c>
      <c r="J3" s="246"/>
      <c r="K3" s="79" t="s">
        <v>94</v>
      </c>
      <c r="L3" s="116"/>
      <c r="M3" s="116"/>
      <c r="N3" s="95" t="s">
        <v>684</v>
      </c>
      <c r="O3" s="112"/>
    </row>
    <row r="4" spans="1:18" s="56" customFormat="1" ht="76.2" customHeight="1">
      <c r="A4" s="249"/>
      <c r="B4" s="78" t="str">
        <f>IF($K$3="English",D1005,IF($K$3="中文 Chinese",E1005,IF($K$3="日本語 Japanese",F1005,IF($K$3="한국어 Korean",G1005,IF($K$3="Français",H1005,IF($K$3="Português",I1005,IF($K$3="Deutsch",J1005,IF($K$3="Español",K1005))))))))</f>
        <v>金属(*)</v>
      </c>
      <c r="C4" s="78" t="str">
        <f>IF($K$3="English",D1006,IF($K$3="中文 Chinese",E1006,IF($K$3="日本語 Japanese",F1006,IF($K$3="한국어 Korean",G1006,IF($K$3="Français",H1006,IF($K$3="Português",I1006,IF($K$3="Deutsch",J1006,IF($K$3="Español",K1006))))))))</f>
        <v>冶炼厂参考清单(*)</v>
      </c>
      <c r="D4" s="78" t="str">
        <f>IF($K$3="English",D1007,IF($K$3="中文 Chinese",E1007,IF($K$3="日本語 Japanese",F1007,IF($K$3="한국어 Korean",G1007,IF($K$3="Français",H1007,IF($K$3="Português",I1007,IF($K$3="Deutsch",J1007,IF($K$3="Español",K1007))))))))</f>
        <v>冶炼厂标准名称（*）</v>
      </c>
      <c r="E4" s="78" t="str">
        <f>IF($K$3="English",D1008,IF($K$3="中文 Chinese",E1008,IF($K$3="日本語 Japanese",F1008,IF($K$3="한국어 Korean",G1008,IF($K$3="Français",H1008,IF($K$3="Português",I1008,IF($K$3="Deutsch",J1008,IF($K$3="Español",K1008))))))))</f>
        <v>冶炼工厂地址（国家） (*)</v>
      </c>
      <c r="F4" s="78" t="str">
        <f>IF($K$3="English",D1009,IF($K$3="中文 Chinese",E1009,IF($K$3="日本語 Japanese",F1009,IF($K$3="한국어 Korean",G1009,IF($K$3="Français",H1009,IF($K$3="Português",I1009,IF($K$3="Deutsch",J1009,IF($K$3="Español",K1009))))))))</f>
        <v>冶炼工厂地址（街道）</v>
      </c>
      <c r="G4" s="78" t="str">
        <f>IF($K$3="English",D1010,IF($K$3="中文 Chinese",E1010,IF($K$3="日本語 Japanese",F1010,IF($K$3="한국어 Korean",G1010,IF($K$3="Français",H1010,IF($K$3="Português",I1010,IF($K$3="Deutsch",J1010,IF($K$3="Español",K1010))))))))</f>
        <v>冶炼工厂地址（城市）</v>
      </c>
      <c r="H4" s="78" t="str">
        <f>IF($K$3="English",D1011,IF($K$3="中文 Chinese",E1011,IF($K$3="日本語 Japanese",F1011,IF($K$3="한국어 Korean",G1011,IF($K$3="Français",H1011,IF($K$3="Português",I1011,IF($K$3="Deutsch",J1011,IF($K$3="Español",K1011))))))))</f>
        <v>冶炼工厂地址（州/省）</v>
      </c>
      <c r="I4" s="78" t="str">
        <f>IF($K$3="English",D1012,IF($K$3="中文 Chinese",E1012,IF($K$3="日本語 Japanese",F1012,IF($K$3="한국어 Korean",G1012,IF($K$3="Français",H1012,IF($K$3="Português",I1012,IF($K$3="Deutsch",J1012,IF($K$3="Español",K1012))))))))</f>
        <v>冶炼厂联络人</v>
      </c>
      <c r="J4" s="78" t="str">
        <f>IF($K$3="English",D1013,IF($K$3="中文 Chinese",E1013,IF($K$3="日本語 Japanese",F1013,IF($K$3="한국어 Korean",G1013,IF($K$3="Français",H1013,IF($K$3="Português",I1013,IF($K$3="Deutsch",J1013,IF($K$3="Español",K1013))))))))</f>
        <v>冶炼厂联络人电子邮件</v>
      </c>
      <c r="K4" s="78" t="str">
        <f>IF($K$3="English",D1014,IF($K$3="中文 Chinese",E1014,IF($K$3="日本語 Japanese",F1014,IF($K$3="한국어 Korean",G1014,IF($K$3="Français",H1014,IF($K$3="Português",I1014,IF($K$3="Deutsch",J1014,IF($K$3="Español",K1014))))))))</f>
        <v>建议后续的步骤，如适用</v>
      </c>
      <c r="L4" s="78" t="str">
        <f>IF($K$3="English",D1015,IF($K$3="中文 Chinese",E1015,IF($K$3="日本語 Japanese",F1015,IF($K$3="한국어 Korean",G1015,IF($K$3="Français",H1015,IF($K$3="Português",I1015,IF($K$3="Deutsch",J1015,IF($K$3="Español",K1015))))))))</f>
        <v>矿井名称或如果是源于回收或报废材料商，请标注“回收”或“报废”</v>
      </c>
      <c r="M4" s="78" t="str">
        <f>IF($K$3="English",D1016,IF($K$3="中文 Chinese",E1016,IF($K$3="日本語 Japanese",F1016,IF($K$3="한국어 Korean",G1016,IF($K$3="Français",H1016,IF($K$3="Português",I1016,IF($K$3="Deutsch",J1016,IF($K$3="Español",K1016))))))))</f>
        <v>矿井的位置（国家）或如果是源于回收或报废材料商，就写“回收” 或“报废“</v>
      </c>
      <c r="N4" s="78" t="str">
        <f>IF($K$3="English",D1017,IF($K$3="中文 Chinese",E1017,IF($K$3="日本語 Japanese",F1017,IF($K$3="한국어 Korean",G1017,IF($K$3="Français",H1017,IF($K$3="Português",I1017,IF($K$3="Deutsch",J1017,IF($K$3="Español",K1017))))))))</f>
        <v>注释</v>
      </c>
      <c r="O4" s="112"/>
      <c r="Q4" s="149"/>
    </row>
    <row r="5" spans="1:18" s="113" customFormat="1" ht="30" customHeight="1">
      <c r="A5" s="169" t="e">
        <f>IF(ISNA(VLOOKUP(D5,#REF!,4,FALSE)),"",VLOOKUP(D5,#REF!,4,FALSE))</f>
        <v>#REF!</v>
      </c>
      <c r="B5" s="144"/>
      <c r="C5" s="154"/>
      <c r="D5" s="154" t="str">
        <f t="shared" ref="D5:D68" si="0">IF(ISNA(VLOOKUP(C5,$G$1023:$I$1309,3,FALSE)),"",VLOOKUP(C5,$G$1023:$I$1309,3,FALSE))</f>
        <v/>
      </c>
      <c r="E5" s="144" t="str">
        <f t="shared" ref="E5:E68" si="1">IF(ISNA(VLOOKUP(C5,$G$1023:$I$1309,2,FALSE)),"",VLOOKUP(C5,$G$1023:$I$1309,2,FALSE))</f>
        <v/>
      </c>
      <c r="F5" s="144"/>
      <c r="G5" s="144"/>
      <c r="H5" s="144"/>
      <c r="I5" s="144"/>
      <c r="J5" s="144"/>
      <c r="K5" s="144"/>
      <c r="L5" s="144"/>
      <c r="M5" s="144"/>
      <c r="N5" s="144"/>
      <c r="O5" s="165"/>
    </row>
    <row r="6" spans="1:18" s="113" customFormat="1" ht="30" customHeight="1">
      <c r="A6" s="169" t="e">
        <f>IF(ISNA(VLOOKUP(D6,#REF!,4,FALSE)),"",VLOOKUP(D6,#REF!,4,FALSE))</f>
        <v>#REF!</v>
      </c>
      <c r="B6" s="144"/>
      <c r="C6" s="154"/>
      <c r="D6" s="154" t="str">
        <f t="shared" si="0"/>
        <v/>
      </c>
      <c r="E6" s="144" t="str">
        <f t="shared" si="1"/>
        <v/>
      </c>
      <c r="F6" s="144"/>
      <c r="G6" s="144"/>
      <c r="H6" s="144"/>
      <c r="I6" s="144"/>
      <c r="J6" s="144"/>
      <c r="K6" s="144"/>
      <c r="L6" s="144"/>
      <c r="M6" s="144"/>
      <c r="N6" s="144"/>
      <c r="O6" s="165"/>
    </row>
    <row r="7" spans="1:18" s="113" customFormat="1" ht="30">
      <c r="A7" s="169" t="e">
        <f>IF(ISNA(VLOOKUP(D7,#REF!,4,FALSE)),"",VLOOKUP(D7,#REF!,4,FALSE))</f>
        <v>#REF!</v>
      </c>
      <c r="B7" s="144"/>
      <c r="C7" s="154"/>
      <c r="D7" s="154" t="str">
        <f t="shared" si="0"/>
        <v/>
      </c>
      <c r="E7" s="144" t="str">
        <f t="shared" si="1"/>
        <v/>
      </c>
      <c r="F7" s="144"/>
      <c r="G7" s="144"/>
      <c r="H7" s="144"/>
      <c r="I7" s="144"/>
      <c r="J7" s="144"/>
      <c r="K7" s="144"/>
      <c r="L7" s="144"/>
      <c r="M7" s="144"/>
      <c r="N7" s="144"/>
      <c r="O7" s="165"/>
    </row>
    <row r="8" spans="1:18" s="113" customFormat="1" ht="30">
      <c r="A8" s="169" t="e">
        <f>IF(ISNA(VLOOKUP(D8,#REF!,4,FALSE)),"",VLOOKUP(D8,#REF!,4,FALSE))</f>
        <v>#REF!</v>
      </c>
      <c r="B8" s="144"/>
      <c r="C8" s="154"/>
      <c r="D8" s="154" t="str">
        <f t="shared" si="0"/>
        <v/>
      </c>
      <c r="E8" s="144" t="str">
        <f t="shared" si="1"/>
        <v/>
      </c>
      <c r="F8" s="144"/>
      <c r="G8" s="144"/>
      <c r="H8" s="144"/>
      <c r="I8" s="144"/>
      <c r="J8" s="144"/>
      <c r="K8" s="144"/>
      <c r="L8" s="144"/>
      <c r="M8" s="144"/>
      <c r="N8" s="144"/>
      <c r="O8" s="165"/>
    </row>
    <row r="9" spans="1:18" s="113" customFormat="1" ht="30">
      <c r="A9" s="169" t="e">
        <f>IF(ISNA(VLOOKUP(D9,#REF!,4,FALSE)),"",VLOOKUP(D9,#REF!,4,FALSE))</f>
        <v>#REF!</v>
      </c>
      <c r="B9" s="144"/>
      <c r="C9" s="154"/>
      <c r="D9" s="154" t="str">
        <f t="shared" si="0"/>
        <v/>
      </c>
      <c r="E9" s="144" t="str">
        <f t="shared" si="1"/>
        <v/>
      </c>
      <c r="F9" s="144"/>
      <c r="G9" s="144"/>
      <c r="H9" s="144"/>
      <c r="I9" s="144"/>
      <c r="J9" s="144"/>
      <c r="K9" s="144"/>
      <c r="L9" s="144"/>
      <c r="M9" s="144"/>
      <c r="N9" s="144"/>
      <c r="O9" s="165"/>
    </row>
    <row r="10" spans="1:18" s="113" customFormat="1" ht="30">
      <c r="A10" s="169" t="e">
        <f>IF(ISNA(VLOOKUP(D10,#REF!,4,FALSE)),"",VLOOKUP(D10,#REF!,4,FALSE))</f>
        <v>#REF!</v>
      </c>
      <c r="B10" s="144"/>
      <c r="C10" s="154"/>
      <c r="D10" s="154" t="str">
        <f t="shared" si="0"/>
        <v/>
      </c>
      <c r="E10" s="144" t="str">
        <f t="shared" si="1"/>
        <v/>
      </c>
      <c r="F10" s="144"/>
      <c r="G10" s="144"/>
      <c r="H10" s="144"/>
      <c r="I10" s="144"/>
      <c r="J10" s="144"/>
      <c r="K10" s="144"/>
      <c r="L10" s="144"/>
      <c r="M10" s="144"/>
      <c r="N10" s="144"/>
      <c r="O10" s="165"/>
    </row>
    <row r="11" spans="1:18" s="113" customFormat="1" ht="30">
      <c r="A11" s="169" t="e">
        <f>IF(ISNA(VLOOKUP(D11,#REF!,4,FALSE)),"",VLOOKUP(D11,#REF!,4,FALSE))</f>
        <v>#REF!</v>
      </c>
      <c r="B11" s="144"/>
      <c r="C11" s="154"/>
      <c r="D11" s="154" t="str">
        <f t="shared" si="0"/>
        <v/>
      </c>
      <c r="E11" s="144" t="str">
        <f t="shared" si="1"/>
        <v/>
      </c>
      <c r="F11" s="144"/>
      <c r="G11" s="144"/>
      <c r="H11" s="144"/>
      <c r="I11" s="144"/>
      <c r="J11" s="144"/>
      <c r="K11" s="144"/>
      <c r="L11" s="144"/>
      <c r="M11" s="144"/>
      <c r="N11" s="144"/>
      <c r="O11" s="165"/>
    </row>
    <row r="12" spans="1:18" s="113" customFormat="1" ht="30">
      <c r="A12" s="169" t="e">
        <f>IF(ISNA(VLOOKUP(D12,#REF!,4,FALSE)),"",VLOOKUP(D12,#REF!,4,FALSE))</f>
        <v>#REF!</v>
      </c>
      <c r="B12" s="144"/>
      <c r="C12" s="154"/>
      <c r="D12" s="154" t="str">
        <f t="shared" si="0"/>
        <v/>
      </c>
      <c r="E12" s="144" t="str">
        <f t="shared" si="1"/>
        <v/>
      </c>
      <c r="F12" s="144"/>
      <c r="G12" s="144"/>
      <c r="H12" s="144"/>
      <c r="I12" s="144"/>
      <c r="J12" s="144"/>
      <c r="K12" s="144"/>
      <c r="L12" s="144"/>
      <c r="M12" s="144"/>
      <c r="N12" s="144"/>
      <c r="O12" s="165"/>
    </row>
    <row r="13" spans="1:18" s="113" customFormat="1" ht="30">
      <c r="A13" s="169" t="e">
        <f>IF(ISNA(VLOOKUP(D13,#REF!,4,FALSE)),"",VLOOKUP(D13,#REF!,4,FALSE))</f>
        <v>#REF!</v>
      </c>
      <c r="B13" s="144"/>
      <c r="C13" s="154"/>
      <c r="D13" s="154" t="str">
        <f t="shared" si="0"/>
        <v/>
      </c>
      <c r="E13" s="144" t="str">
        <f t="shared" si="1"/>
        <v/>
      </c>
      <c r="F13" s="144"/>
      <c r="G13" s="144"/>
      <c r="H13" s="144"/>
      <c r="I13" s="144"/>
      <c r="J13" s="144"/>
      <c r="K13" s="144"/>
      <c r="L13" s="144"/>
      <c r="M13" s="144"/>
      <c r="N13" s="144"/>
      <c r="O13" s="165"/>
    </row>
    <row r="14" spans="1:18" s="113" customFormat="1" ht="30">
      <c r="A14" s="169" t="e">
        <f>IF(ISNA(VLOOKUP(D14,#REF!,4,FALSE)),"",VLOOKUP(D14,#REF!,4,FALSE))</f>
        <v>#REF!</v>
      </c>
      <c r="B14" s="144"/>
      <c r="C14" s="154"/>
      <c r="D14" s="154" t="str">
        <f t="shared" si="0"/>
        <v/>
      </c>
      <c r="E14" s="144" t="str">
        <f t="shared" si="1"/>
        <v/>
      </c>
      <c r="F14" s="144"/>
      <c r="G14" s="144"/>
      <c r="H14" s="144"/>
      <c r="I14" s="144"/>
      <c r="J14" s="144"/>
      <c r="K14" s="144"/>
      <c r="L14" s="144"/>
      <c r="M14" s="144"/>
      <c r="N14" s="144"/>
      <c r="O14" s="165"/>
    </row>
    <row r="15" spans="1:18" s="113" customFormat="1" ht="30">
      <c r="A15" s="169" t="e">
        <f>IF(ISNA(VLOOKUP(D15,#REF!,4,FALSE)),"",VLOOKUP(D15,#REF!,4,FALSE))</f>
        <v>#REF!</v>
      </c>
      <c r="B15" s="144"/>
      <c r="C15" s="154"/>
      <c r="D15" s="154" t="str">
        <f t="shared" si="0"/>
        <v/>
      </c>
      <c r="E15" s="144" t="str">
        <f t="shared" si="1"/>
        <v/>
      </c>
      <c r="F15" s="144"/>
      <c r="G15" s="144"/>
      <c r="H15" s="144"/>
      <c r="I15" s="144"/>
      <c r="J15" s="144"/>
      <c r="K15" s="144"/>
      <c r="L15" s="144"/>
      <c r="M15" s="144"/>
      <c r="N15" s="144"/>
      <c r="O15" s="165"/>
    </row>
    <row r="16" spans="1:18" s="113" customFormat="1" ht="30">
      <c r="A16" s="169" t="e">
        <f>IF(ISNA(VLOOKUP(D16,#REF!,4,FALSE)),"",VLOOKUP(D16,#REF!,4,FALSE))</f>
        <v>#REF!</v>
      </c>
      <c r="B16" s="144"/>
      <c r="C16" s="154"/>
      <c r="D16" s="154" t="str">
        <f t="shared" si="0"/>
        <v/>
      </c>
      <c r="E16" s="144" t="str">
        <f t="shared" si="1"/>
        <v/>
      </c>
      <c r="F16" s="144"/>
      <c r="G16" s="144"/>
      <c r="H16" s="144"/>
      <c r="I16" s="144"/>
      <c r="J16" s="144"/>
      <c r="K16" s="144"/>
      <c r="L16" s="144"/>
      <c r="M16" s="144"/>
      <c r="N16" s="144"/>
      <c r="O16" s="165"/>
    </row>
    <row r="17" spans="1:15" s="113" customFormat="1" ht="30">
      <c r="A17" s="169" t="e">
        <f>IF(ISNA(VLOOKUP(D17,#REF!,4,FALSE)),"",VLOOKUP(D17,#REF!,4,FALSE))</f>
        <v>#REF!</v>
      </c>
      <c r="B17" s="144"/>
      <c r="C17" s="154"/>
      <c r="D17" s="154" t="str">
        <f t="shared" si="0"/>
        <v/>
      </c>
      <c r="E17" s="144" t="str">
        <f t="shared" si="1"/>
        <v/>
      </c>
      <c r="F17" s="144"/>
      <c r="G17" s="144"/>
      <c r="H17" s="144"/>
      <c r="I17" s="144"/>
      <c r="J17" s="144"/>
      <c r="K17" s="144"/>
      <c r="L17" s="144"/>
      <c r="M17" s="144"/>
      <c r="N17" s="144"/>
      <c r="O17" s="165"/>
    </row>
    <row r="18" spans="1:15" s="113" customFormat="1" ht="30">
      <c r="A18" s="169" t="e">
        <f>IF(ISNA(VLOOKUP(D18,#REF!,4,FALSE)),"",VLOOKUP(D18,#REF!,4,FALSE))</f>
        <v>#REF!</v>
      </c>
      <c r="B18" s="144"/>
      <c r="C18" s="154"/>
      <c r="D18" s="154" t="str">
        <f t="shared" si="0"/>
        <v/>
      </c>
      <c r="E18" s="144" t="str">
        <f t="shared" si="1"/>
        <v/>
      </c>
      <c r="F18" s="144"/>
      <c r="G18" s="144"/>
      <c r="H18" s="144"/>
      <c r="I18" s="144"/>
      <c r="J18" s="144"/>
      <c r="K18" s="144"/>
      <c r="L18" s="144"/>
      <c r="M18" s="144"/>
      <c r="N18" s="144"/>
      <c r="O18" s="165"/>
    </row>
    <row r="19" spans="1:15" s="113" customFormat="1" ht="30">
      <c r="A19" s="169" t="e">
        <f>IF(ISNA(VLOOKUP(D19,#REF!,4,FALSE)),"",VLOOKUP(D19,#REF!,4,FALSE))</f>
        <v>#REF!</v>
      </c>
      <c r="B19" s="144"/>
      <c r="C19" s="154"/>
      <c r="D19" s="154" t="str">
        <f t="shared" si="0"/>
        <v/>
      </c>
      <c r="E19" s="144" t="str">
        <f t="shared" si="1"/>
        <v/>
      </c>
      <c r="F19" s="144"/>
      <c r="G19" s="144"/>
      <c r="H19" s="144"/>
      <c r="I19" s="144"/>
      <c r="J19" s="144"/>
      <c r="K19" s="144"/>
      <c r="L19" s="144"/>
      <c r="M19" s="144"/>
      <c r="N19" s="144"/>
      <c r="O19" s="165"/>
    </row>
    <row r="20" spans="1:15" s="113" customFormat="1" ht="30">
      <c r="A20" s="169" t="e">
        <f>IF(ISNA(VLOOKUP(D20,#REF!,4,FALSE)),"",VLOOKUP(D20,#REF!,4,FALSE))</f>
        <v>#REF!</v>
      </c>
      <c r="B20" s="144"/>
      <c r="C20" s="154"/>
      <c r="D20" s="154" t="str">
        <f t="shared" si="0"/>
        <v/>
      </c>
      <c r="E20" s="144" t="str">
        <f t="shared" si="1"/>
        <v/>
      </c>
      <c r="F20" s="144"/>
      <c r="G20" s="144"/>
      <c r="H20" s="144"/>
      <c r="I20" s="144"/>
      <c r="J20" s="144"/>
      <c r="K20" s="144"/>
      <c r="L20" s="144"/>
      <c r="M20" s="144"/>
      <c r="N20" s="144"/>
      <c r="O20" s="165"/>
    </row>
    <row r="21" spans="1:15" s="113" customFormat="1" ht="30">
      <c r="A21" s="169" t="e">
        <f>IF(ISNA(VLOOKUP(D21,#REF!,4,FALSE)),"",VLOOKUP(D21,#REF!,4,FALSE))</f>
        <v>#REF!</v>
      </c>
      <c r="B21" s="144"/>
      <c r="C21" s="154"/>
      <c r="D21" s="154" t="str">
        <f t="shared" si="0"/>
        <v/>
      </c>
      <c r="E21" s="144" t="str">
        <f t="shared" si="1"/>
        <v/>
      </c>
      <c r="F21" s="144"/>
      <c r="G21" s="144"/>
      <c r="H21" s="144"/>
      <c r="I21" s="144"/>
      <c r="J21" s="144"/>
      <c r="K21" s="144"/>
      <c r="L21" s="144"/>
      <c r="M21" s="144"/>
      <c r="N21" s="144"/>
      <c r="O21" s="165"/>
    </row>
    <row r="22" spans="1:15" s="113" customFormat="1" ht="30">
      <c r="A22" s="169" t="e">
        <f>IF(ISNA(VLOOKUP(D22,#REF!,4,FALSE)),"",VLOOKUP(D22,#REF!,4,FALSE))</f>
        <v>#REF!</v>
      </c>
      <c r="B22" s="144"/>
      <c r="C22" s="154"/>
      <c r="D22" s="154" t="str">
        <f t="shared" si="0"/>
        <v/>
      </c>
      <c r="E22" s="144" t="str">
        <f t="shared" si="1"/>
        <v/>
      </c>
      <c r="F22" s="144"/>
      <c r="G22" s="144"/>
      <c r="H22" s="144"/>
      <c r="I22" s="144"/>
      <c r="J22" s="144"/>
      <c r="K22" s="144"/>
      <c r="L22" s="144"/>
      <c r="M22" s="144"/>
      <c r="N22" s="144"/>
      <c r="O22" s="165"/>
    </row>
    <row r="23" spans="1:15" s="113" customFormat="1" ht="30">
      <c r="A23" s="169" t="e">
        <f>IF(ISNA(VLOOKUP(D23,#REF!,4,FALSE)),"",VLOOKUP(D23,#REF!,4,FALSE))</f>
        <v>#REF!</v>
      </c>
      <c r="B23" s="144"/>
      <c r="C23" s="154"/>
      <c r="D23" s="154" t="str">
        <f t="shared" si="0"/>
        <v/>
      </c>
      <c r="E23" s="144" t="str">
        <f t="shared" si="1"/>
        <v/>
      </c>
      <c r="F23" s="144"/>
      <c r="G23" s="144"/>
      <c r="H23" s="144"/>
      <c r="I23" s="144"/>
      <c r="J23" s="144"/>
      <c r="K23" s="144"/>
      <c r="L23" s="144"/>
      <c r="M23" s="144"/>
      <c r="N23" s="144"/>
      <c r="O23" s="165"/>
    </row>
    <row r="24" spans="1:15" s="113" customFormat="1" ht="30">
      <c r="A24" s="169" t="e">
        <f>IF(ISNA(VLOOKUP(D24,#REF!,4,FALSE)),"",VLOOKUP(D24,#REF!,4,FALSE))</f>
        <v>#REF!</v>
      </c>
      <c r="B24" s="144"/>
      <c r="C24" s="154"/>
      <c r="D24" s="154" t="str">
        <f t="shared" si="0"/>
        <v/>
      </c>
      <c r="E24" s="144" t="str">
        <f t="shared" si="1"/>
        <v/>
      </c>
      <c r="F24" s="144"/>
      <c r="G24" s="144"/>
      <c r="H24" s="144"/>
      <c r="I24" s="144"/>
      <c r="J24" s="144"/>
      <c r="K24" s="144"/>
      <c r="L24" s="144"/>
      <c r="M24" s="144"/>
      <c r="N24" s="144"/>
      <c r="O24" s="165"/>
    </row>
    <row r="25" spans="1:15" s="113" customFormat="1" ht="30">
      <c r="A25" s="169" t="e">
        <f>IF(ISNA(VLOOKUP(D25,#REF!,4,FALSE)),"",VLOOKUP(D25,#REF!,4,FALSE))</f>
        <v>#REF!</v>
      </c>
      <c r="B25" s="144"/>
      <c r="C25" s="154"/>
      <c r="D25" s="154" t="str">
        <f t="shared" si="0"/>
        <v/>
      </c>
      <c r="E25" s="144" t="str">
        <f t="shared" si="1"/>
        <v/>
      </c>
      <c r="F25" s="144"/>
      <c r="G25" s="144"/>
      <c r="H25" s="144"/>
      <c r="I25" s="144"/>
      <c r="J25" s="144"/>
      <c r="K25" s="144"/>
      <c r="L25" s="144"/>
      <c r="M25" s="144"/>
      <c r="N25" s="144"/>
      <c r="O25" s="165"/>
    </row>
    <row r="26" spans="1:15" s="113" customFormat="1" ht="30">
      <c r="A26" s="169" t="e">
        <f>IF(ISNA(VLOOKUP(D26,#REF!,4,FALSE)),"",VLOOKUP(D26,#REF!,4,FALSE))</f>
        <v>#REF!</v>
      </c>
      <c r="B26" s="144"/>
      <c r="C26" s="154"/>
      <c r="D26" s="154" t="str">
        <f t="shared" si="0"/>
        <v/>
      </c>
      <c r="E26" s="144" t="str">
        <f t="shared" si="1"/>
        <v/>
      </c>
      <c r="F26" s="144"/>
      <c r="G26" s="144"/>
      <c r="H26" s="144"/>
      <c r="I26" s="144"/>
      <c r="J26" s="144"/>
      <c r="K26" s="144"/>
      <c r="L26" s="144"/>
      <c r="M26" s="144"/>
      <c r="N26" s="144"/>
      <c r="O26" s="165"/>
    </row>
    <row r="27" spans="1:15" s="113" customFormat="1" ht="30">
      <c r="A27" s="169" t="e">
        <f>IF(ISNA(VLOOKUP(D27,#REF!,4,FALSE)),"",VLOOKUP(D27,#REF!,4,FALSE))</f>
        <v>#REF!</v>
      </c>
      <c r="B27" s="144"/>
      <c r="C27" s="154"/>
      <c r="D27" s="154" t="str">
        <f t="shared" si="0"/>
        <v/>
      </c>
      <c r="E27" s="144" t="str">
        <f t="shared" si="1"/>
        <v/>
      </c>
      <c r="F27" s="144"/>
      <c r="G27" s="144"/>
      <c r="H27" s="144"/>
      <c r="I27" s="144"/>
      <c r="J27" s="144"/>
      <c r="K27" s="144"/>
      <c r="L27" s="144"/>
      <c r="M27" s="144"/>
      <c r="N27" s="144"/>
      <c r="O27" s="165"/>
    </row>
    <row r="28" spans="1:15" s="113" customFormat="1" ht="30">
      <c r="A28" s="169" t="e">
        <f>IF(ISNA(VLOOKUP(D28,#REF!,4,FALSE)),"",VLOOKUP(D28,#REF!,4,FALSE))</f>
        <v>#REF!</v>
      </c>
      <c r="B28" s="144"/>
      <c r="C28" s="154"/>
      <c r="D28" s="154" t="str">
        <f t="shared" si="0"/>
        <v/>
      </c>
      <c r="E28" s="144" t="str">
        <f t="shared" si="1"/>
        <v/>
      </c>
      <c r="F28" s="144"/>
      <c r="G28" s="144"/>
      <c r="H28" s="144"/>
      <c r="I28" s="144"/>
      <c r="J28" s="144"/>
      <c r="K28" s="144"/>
      <c r="L28" s="144"/>
      <c r="M28" s="144"/>
      <c r="N28" s="144"/>
      <c r="O28" s="165"/>
    </row>
    <row r="29" spans="1:15" s="113" customFormat="1" ht="30">
      <c r="A29" s="169" t="e">
        <f>IF(ISNA(VLOOKUP(D29,#REF!,4,FALSE)),"",VLOOKUP(D29,#REF!,4,FALSE))</f>
        <v>#REF!</v>
      </c>
      <c r="B29" s="144"/>
      <c r="C29" s="154"/>
      <c r="D29" s="154" t="str">
        <f t="shared" si="0"/>
        <v/>
      </c>
      <c r="E29" s="144" t="str">
        <f t="shared" si="1"/>
        <v/>
      </c>
      <c r="F29" s="144"/>
      <c r="G29" s="144"/>
      <c r="H29" s="144"/>
      <c r="I29" s="144"/>
      <c r="J29" s="144"/>
      <c r="K29" s="144"/>
      <c r="L29" s="144"/>
      <c r="M29" s="144"/>
      <c r="N29" s="144"/>
      <c r="O29" s="165"/>
    </row>
    <row r="30" spans="1:15" s="113" customFormat="1" ht="30">
      <c r="A30" s="169" t="e">
        <f>IF(ISNA(VLOOKUP(D30,#REF!,4,FALSE)),"",VLOOKUP(D30,#REF!,4,FALSE))</f>
        <v>#REF!</v>
      </c>
      <c r="B30" s="144"/>
      <c r="C30" s="154"/>
      <c r="D30" s="154" t="str">
        <f t="shared" si="0"/>
        <v/>
      </c>
      <c r="E30" s="144" t="str">
        <f t="shared" si="1"/>
        <v/>
      </c>
      <c r="F30" s="144"/>
      <c r="G30" s="144"/>
      <c r="H30" s="144"/>
      <c r="I30" s="144"/>
      <c r="J30" s="144"/>
      <c r="K30" s="144"/>
      <c r="L30" s="144"/>
      <c r="M30" s="144"/>
      <c r="N30" s="144"/>
      <c r="O30" s="165"/>
    </row>
    <row r="31" spans="1:15" s="113" customFormat="1" ht="30">
      <c r="A31" s="169" t="e">
        <f>IF(ISNA(VLOOKUP(D31,#REF!,4,FALSE)),"",VLOOKUP(D31,#REF!,4,FALSE))</f>
        <v>#REF!</v>
      </c>
      <c r="B31" s="144"/>
      <c r="C31" s="154"/>
      <c r="D31" s="154" t="str">
        <f t="shared" si="0"/>
        <v/>
      </c>
      <c r="E31" s="144" t="str">
        <f t="shared" si="1"/>
        <v/>
      </c>
      <c r="F31" s="144"/>
      <c r="G31" s="144"/>
      <c r="H31" s="144"/>
      <c r="I31" s="144"/>
      <c r="J31" s="144"/>
      <c r="K31" s="144"/>
      <c r="L31" s="144"/>
      <c r="M31" s="144"/>
      <c r="N31" s="144"/>
      <c r="O31" s="165"/>
    </row>
    <row r="32" spans="1:15" s="113" customFormat="1" ht="30">
      <c r="A32" s="169" t="e">
        <f>IF(ISNA(VLOOKUP(D32,#REF!,4,FALSE)),"",VLOOKUP(D32,#REF!,4,FALSE))</f>
        <v>#REF!</v>
      </c>
      <c r="B32" s="144"/>
      <c r="C32" s="154"/>
      <c r="D32" s="154" t="str">
        <f t="shared" si="0"/>
        <v/>
      </c>
      <c r="E32" s="144" t="str">
        <f t="shared" si="1"/>
        <v/>
      </c>
      <c r="F32" s="144"/>
      <c r="G32" s="144"/>
      <c r="H32" s="144"/>
      <c r="I32" s="144"/>
      <c r="J32" s="144"/>
      <c r="K32" s="144"/>
      <c r="L32" s="144"/>
      <c r="M32" s="144"/>
      <c r="N32" s="144"/>
      <c r="O32" s="165"/>
    </row>
    <row r="33" spans="1:15" s="113" customFormat="1" ht="30">
      <c r="A33" s="169" t="e">
        <f>IF(ISNA(VLOOKUP(D33,#REF!,4,FALSE)),"",VLOOKUP(D33,#REF!,4,FALSE))</f>
        <v>#REF!</v>
      </c>
      <c r="B33" s="144"/>
      <c r="C33" s="154"/>
      <c r="D33" s="154" t="str">
        <f t="shared" si="0"/>
        <v/>
      </c>
      <c r="E33" s="144" t="str">
        <f t="shared" si="1"/>
        <v/>
      </c>
      <c r="F33" s="144"/>
      <c r="G33" s="144"/>
      <c r="H33" s="144"/>
      <c r="I33" s="144"/>
      <c r="J33" s="144"/>
      <c r="K33" s="144"/>
      <c r="L33" s="144"/>
      <c r="M33" s="144"/>
      <c r="N33" s="144"/>
      <c r="O33" s="165"/>
    </row>
    <row r="34" spans="1:15" s="113" customFormat="1" ht="30">
      <c r="A34" s="169" t="e">
        <f>IF(ISNA(VLOOKUP(D34,#REF!,4,FALSE)),"",VLOOKUP(D34,#REF!,4,FALSE))</f>
        <v>#REF!</v>
      </c>
      <c r="B34" s="144"/>
      <c r="C34" s="154"/>
      <c r="D34" s="154" t="str">
        <f t="shared" si="0"/>
        <v/>
      </c>
      <c r="E34" s="144" t="str">
        <f t="shared" si="1"/>
        <v/>
      </c>
      <c r="F34" s="144"/>
      <c r="G34" s="144"/>
      <c r="H34" s="144"/>
      <c r="I34" s="144"/>
      <c r="J34" s="144"/>
      <c r="K34" s="144"/>
      <c r="L34" s="144"/>
      <c r="M34" s="144"/>
      <c r="N34" s="144"/>
      <c r="O34" s="165"/>
    </row>
    <row r="35" spans="1:15" s="113" customFormat="1" ht="30">
      <c r="A35" s="169" t="e">
        <f>IF(ISNA(VLOOKUP(D35,#REF!,4,FALSE)),"",VLOOKUP(D35,#REF!,4,FALSE))</f>
        <v>#REF!</v>
      </c>
      <c r="B35" s="144"/>
      <c r="C35" s="154"/>
      <c r="D35" s="154" t="str">
        <f t="shared" si="0"/>
        <v/>
      </c>
      <c r="E35" s="144" t="str">
        <f t="shared" si="1"/>
        <v/>
      </c>
      <c r="F35" s="144"/>
      <c r="G35" s="144"/>
      <c r="H35" s="144"/>
      <c r="I35" s="144"/>
      <c r="J35" s="144"/>
      <c r="K35" s="144"/>
      <c r="L35" s="144"/>
      <c r="M35" s="144"/>
      <c r="N35" s="144"/>
      <c r="O35" s="165"/>
    </row>
    <row r="36" spans="1:15" s="113" customFormat="1" ht="30">
      <c r="A36" s="169" t="e">
        <f>IF(ISNA(VLOOKUP(D36,#REF!,4,FALSE)),"",VLOOKUP(D36,#REF!,4,FALSE))</f>
        <v>#REF!</v>
      </c>
      <c r="B36" s="144"/>
      <c r="C36" s="154"/>
      <c r="D36" s="154" t="str">
        <f t="shared" si="0"/>
        <v/>
      </c>
      <c r="E36" s="144" t="str">
        <f t="shared" si="1"/>
        <v/>
      </c>
      <c r="F36" s="144"/>
      <c r="G36" s="144"/>
      <c r="H36" s="144"/>
      <c r="I36" s="144"/>
      <c r="J36" s="144"/>
      <c r="K36" s="144"/>
      <c r="L36" s="144"/>
      <c r="M36" s="144"/>
      <c r="N36" s="144"/>
      <c r="O36" s="165"/>
    </row>
    <row r="37" spans="1:15" s="113" customFormat="1" ht="30">
      <c r="A37" s="169" t="e">
        <f>IF(ISNA(VLOOKUP(D37,#REF!,4,FALSE)),"",VLOOKUP(D37,#REF!,4,FALSE))</f>
        <v>#REF!</v>
      </c>
      <c r="B37" s="144"/>
      <c r="C37" s="154"/>
      <c r="D37" s="154" t="str">
        <f t="shared" si="0"/>
        <v/>
      </c>
      <c r="E37" s="144" t="str">
        <f t="shared" si="1"/>
        <v/>
      </c>
      <c r="F37" s="144"/>
      <c r="G37" s="144"/>
      <c r="H37" s="144"/>
      <c r="I37" s="144"/>
      <c r="J37" s="144"/>
      <c r="K37" s="144"/>
      <c r="L37" s="144"/>
      <c r="M37" s="144"/>
      <c r="N37" s="144"/>
      <c r="O37" s="165"/>
    </row>
    <row r="38" spans="1:15" s="113" customFormat="1" ht="30">
      <c r="A38" s="169" t="e">
        <f>IF(ISNA(VLOOKUP(D38,#REF!,4,FALSE)),"",VLOOKUP(D38,#REF!,4,FALSE))</f>
        <v>#REF!</v>
      </c>
      <c r="B38" s="144"/>
      <c r="C38" s="154"/>
      <c r="D38" s="154" t="str">
        <f t="shared" si="0"/>
        <v/>
      </c>
      <c r="E38" s="144" t="str">
        <f t="shared" si="1"/>
        <v/>
      </c>
      <c r="F38" s="144"/>
      <c r="G38" s="144"/>
      <c r="H38" s="144"/>
      <c r="I38" s="144"/>
      <c r="J38" s="144"/>
      <c r="K38" s="144"/>
      <c r="L38" s="144"/>
      <c r="M38" s="144"/>
      <c r="N38" s="144"/>
      <c r="O38" s="165"/>
    </row>
    <row r="39" spans="1:15" s="113" customFormat="1" ht="30">
      <c r="A39" s="169" t="e">
        <f>IF(ISNA(VLOOKUP(D39,#REF!,4,FALSE)),"",VLOOKUP(D39,#REF!,4,FALSE))</f>
        <v>#REF!</v>
      </c>
      <c r="B39" s="144"/>
      <c r="C39" s="154"/>
      <c r="D39" s="154" t="str">
        <f t="shared" si="0"/>
        <v/>
      </c>
      <c r="E39" s="144" t="str">
        <f t="shared" si="1"/>
        <v/>
      </c>
      <c r="F39" s="144"/>
      <c r="G39" s="144"/>
      <c r="H39" s="144"/>
      <c r="I39" s="144"/>
      <c r="J39" s="144"/>
      <c r="K39" s="144"/>
      <c r="L39" s="144"/>
      <c r="M39" s="144"/>
      <c r="N39" s="144"/>
      <c r="O39" s="165"/>
    </row>
    <row r="40" spans="1:15" s="113" customFormat="1" ht="30">
      <c r="A40" s="169" t="e">
        <f>IF(ISNA(VLOOKUP(D40,#REF!,4,FALSE)),"",VLOOKUP(D40,#REF!,4,FALSE))</f>
        <v>#REF!</v>
      </c>
      <c r="B40" s="144"/>
      <c r="C40" s="154"/>
      <c r="D40" s="154" t="str">
        <f t="shared" si="0"/>
        <v/>
      </c>
      <c r="E40" s="144" t="str">
        <f t="shared" si="1"/>
        <v/>
      </c>
      <c r="F40" s="144"/>
      <c r="G40" s="144"/>
      <c r="H40" s="144"/>
      <c r="I40" s="144"/>
      <c r="J40" s="144"/>
      <c r="K40" s="144"/>
      <c r="L40" s="144"/>
      <c r="M40" s="144"/>
      <c r="N40" s="144"/>
      <c r="O40" s="165"/>
    </row>
    <row r="41" spans="1:15" s="113" customFormat="1" ht="30">
      <c r="A41" s="169" t="e">
        <f>IF(ISNA(VLOOKUP(D41,#REF!,4,FALSE)),"",VLOOKUP(D41,#REF!,4,FALSE))</f>
        <v>#REF!</v>
      </c>
      <c r="B41" s="144"/>
      <c r="C41" s="154"/>
      <c r="D41" s="154" t="str">
        <f t="shared" si="0"/>
        <v/>
      </c>
      <c r="E41" s="144" t="str">
        <f t="shared" si="1"/>
        <v/>
      </c>
      <c r="F41" s="144"/>
      <c r="G41" s="144"/>
      <c r="H41" s="144"/>
      <c r="I41" s="144"/>
      <c r="J41" s="144"/>
      <c r="K41" s="144"/>
      <c r="L41" s="144"/>
      <c r="M41" s="144"/>
      <c r="N41" s="144"/>
      <c r="O41" s="165"/>
    </row>
    <row r="42" spans="1:15" s="113" customFormat="1" ht="30">
      <c r="A42" s="169" t="e">
        <f>IF(ISNA(VLOOKUP(D42,#REF!,4,FALSE)),"",VLOOKUP(D42,#REF!,4,FALSE))</f>
        <v>#REF!</v>
      </c>
      <c r="B42" s="144"/>
      <c r="C42" s="154"/>
      <c r="D42" s="154" t="str">
        <f t="shared" si="0"/>
        <v/>
      </c>
      <c r="E42" s="144" t="str">
        <f t="shared" si="1"/>
        <v/>
      </c>
      <c r="F42" s="144"/>
      <c r="G42" s="144"/>
      <c r="H42" s="144"/>
      <c r="I42" s="144"/>
      <c r="J42" s="144"/>
      <c r="K42" s="144"/>
      <c r="L42" s="144"/>
      <c r="M42" s="144"/>
      <c r="N42" s="144"/>
      <c r="O42" s="165"/>
    </row>
    <row r="43" spans="1:15" s="113" customFormat="1" ht="30">
      <c r="A43" s="169" t="e">
        <f>IF(ISNA(VLOOKUP(D43,#REF!,4,FALSE)),"",VLOOKUP(D43,#REF!,4,FALSE))</f>
        <v>#REF!</v>
      </c>
      <c r="B43" s="144"/>
      <c r="C43" s="154"/>
      <c r="D43" s="154" t="str">
        <f t="shared" si="0"/>
        <v/>
      </c>
      <c r="E43" s="144" t="str">
        <f t="shared" si="1"/>
        <v/>
      </c>
      <c r="F43" s="144"/>
      <c r="G43" s="144"/>
      <c r="H43" s="144"/>
      <c r="I43" s="144"/>
      <c r="J43" s="144"/>
      <c r="K43" s="144"/>
      <c r="L43" s="144"/>
      <c r="M43" s="144"/>
      <c r="N43" s="144"/>
      <c r="O43" s="165"/>
    </row>
    <row r="44" spans="1:15" s="113" customFormat="1" ht="30">
      <c r="A44" s="169" t="e">
        <f>IF(ISNA(VLOOKUP(D44,#REF!,4,FALSE)),"",VLOOKUP(D44,#REF!,4,FALSE))</f>
        <v>#REF!</v>
      </c>
      <c r="B44" s="144"/>
      <c r="C44" s="154"/>
      <c r="D44" s="154" t="str">
        <f t="shared" si="0"/>
        <v/>
      </c>
      <c r="E44" s="144" t="str">
        <f t="shared" si="1"/>
        <v/>
      </c>
      <c r="F44" s="144"/>
      <c r="G44" s="144"/>
      <c r="H44" s="144"/>
      <c r="I44" s="144"/>
      <c r="J44" s="144"/>
      <c r="K44" s="144"/>
      <c r="L44" s="144"/>
      <c r="M44" s="144"/>
      <c r="N44" s="144"/>
      <c r="O44" s="165"/>
    </row>
    <row r="45" spans="1:15" s="113" customFormat="1" ht="30">
      <c r="A45" s="169" t="e">
        <f>IF(ISNA(VLOOKUP(D45,#REF!,4,FALSE)),"",VLOOKUP(D45,#REF!,4,FALSE))</f>
        <v>#REF!</v>
      </c>
      <c r="B45" s="144"/>
      <c r="C45" s="154"/>
      <c r="D45" s="154" t="str">
        <f t="shared" si="0"/>
        <v/>
      </c>
      <c r="E45" s="144" t="str">
        <f t="shared" si="1"/>
        <v/>
      </c>
      <c r="F45" s="144"/>
      <c r="G45" s="144"/>
      <c r="H45" s="144"/>
      <c r="I45" s="144"/>
      <c r="J45" s="144"/>
      <c r="K45" s="144"/>
      <c r="L45" s="144"/>
      <c r="M45" s="144"/>
      <c r="N45" s="144"/>
      <c r="O45" s="165"/>
    </row>
    <row r="46" spans="1:15" s="113" customFormat="1" ht="30">
      <c r="A46" s="169" t="e">
        <f>IF(ISNA(VLOOKUP(D46,#REF!,4,FALSE)),"",VLOOKUP(D46,#REF!,4,FALSE))</f>
        <v>#REF!</v>
      </c>
      <c r="B46" s="144"/>
      <c r="C46" s="154"/>
      <c r="D46" s="154" t="str">
        <f t="shared" si="0"/>
        <v/>
      </c>
      <c r="E46" s="144" t="str">
        <f t="shared" si="1"/>
        <v/>
      </c>
      <c r="F46" s="144"/>
      <c r="G46" s="144"/>
      <c r="H46" s="144"/>
      <c r="I46" s="144"/>
      <c r="J46" s="144"/>
      <c r="K46" s="144"/>
      <c r="L46" s="144"/>
      <c r="M46" s="144"/>
      <c r="N46" s="144"/>
      <c r="O46" s="165"/>
    </row>
    <row r="47" spans="1:15" s="113" customFormat="1" ht="30">
      <c r="A47" s="169" t="e">
        <f>IF(ISNA(VLOOKUP(D47,#REF!,4,FALSE)),"",VLOOKUP(D47,#REF!,4,FALSE))</f>
        <v>#REF!</v>
      </c>
      <c r="B47" s="144"/>
      <c r="C47" s="154"/>
      <c r="D47" s="154" t="str">
        <f t="shared" si="0"/>
        <v/>
      </c>
      <c r="E47" s="144" t="str">
        <f t="shared" si="1"/>
        <v/>
      </c>
      <c r="F47" s="144"/>
      <c r="G47" s="144"/>
      <c r="H47" s="144"/>
      <c r="I47" s="144"/>
      <c r="J47" s="144"/>
      <c r="K47" s="144"/>
      <c r="L47" s="144"/>
      <c r="M47" s="144"/>
      <c r="N47" s="144"/>
      <c r="O47" s="165"/>
    </row>
    <row r="48" spans="1:15" s="113" customFormat="1" ht="30">
      <c r="A48" s="169" t="e">
        <f>IF(ISNA(VLOOKUP(D48,#REF!,4,FALSE)),"",VLOOKUP(D48,#REF!,4,FALSE))</f>
        <v>#REF!</v>
      </c>
      <c r="B48" s="144"/>
      <c r="C48" s="154"/>
      <c r="D48" s="154" t="str">
        <f t="shared" si="0"/>
        <v/>
      </c>
      <c r="E48" s="144" t="str">
        <f t="shared" si="1"/>
        <v/>
      </c>
      <c r="F48" s="144"/>
      <c r="G48" s="144"/>
      <c r="H48" s="144"/>
      <c r="I48" s="144"/>
      <c r="J48" s="144"/>
      <c r="K48" s="144"/>
      <c r="L48" s="144"/>
      <c r="M48" s="144"/>
      <c r="N48" s="144"/>
      <c r="O48" s="165"/>
    </row>
    <row r="49" spans="1:15" s="113" customFormat="1" ht="30">
      <c r="A49" s="169" t="e">
        <f>IF(ISNA(VLOOKUP(D49,#REF!,4,FALSE)),"",VLOOKUP(D49,#REF!,4,FALSE))</f>
        <v>#REF!</v>
      </c>
      <c r="B49" s="144"/>
      <c r="C49" s="154"/>
      <c r="D49" s="154" t="str">
        <f t="shared" si="0"/>
        <v/>
      </c>
      <c r="E49" s="144" t="str">
        <f t="shared" si="1"/>
        <v/>
      </c>
      <c r="F49" s="144"/>
      <c r="G49" s="144"/>
      <c r="H49" s="144"/>
      <c r="I49" s="144"/>
      <c r="J49" s="144"/>
      <c r="K49" s="144"/>
      <c r="L49" s="144"/>
      <c r="M49" s="144"/>
      <c r="N49" s="144"/>
      <c r="O49" s="165"/>
    </row>
    <row r="50" spans="1:15" s="113" customFormat="1" ht="30">
      <c r="A50" s="169" t="e">
        <f>IF(ISNA(VLOOKUP(D50,#REF!,4,FALSE)),"",VLOOKUP(D50,#REF!,4,FALSE))</f>
        <v>#REF!</v>
      </c>
      <c r="B50" s="144"/>
      <c r="C50" s="154"/>
      <c r="D50" s="154" t="str">
        <f t="shared" si="0"/>
        <v/>
      </c>
      <c r="E50" s="144" t="str">
        <f t="shared" si="1"/>
        <v/>
      </c>
      <c r="F50" s="144"/>
      <c r="G50" s="144"/>
      <c r="H50" s="144"/>
      <c r="I50" s="144"/>
      <c r="J50" s="144"/>
      <c r="K50" s="144"/>
      <c r="L50" s="144"/>
      <c r="M50" s="144"/>
      <c r="N50" s="144"/>
      <c r="O50" s="165"/>
    </row>
    <row r="51" spans="1:15" s="113" customFormat="1" ht="30">
      <c r="A51" s="169" t="e">
        <f>IF(ISNA(VLOOKUP(D51,#REF!,4,FALSE)),"",VLOOKUP(D51,#REF!,4,FALSE))</f>
        <v>#REF!</v>
      </c>
      <c r="B51" s="144"/>
      <c r="C51" s="154"/>
      <c r="D51" s="154" t="str">
        <f t="shared" si="0"/>
        <v/>
      </c>
      <c r="E51" s="144" t="str">
        <f t="shared" si="1"/>
        <v/>
      </c>
      <c r="F51" s="144"/>
      <c r="G51" s="144"/>
      <c r="H51" s="144"/>
      <c r="I51" s="144"/>
      <c r="J51" s="144"/>
      <c r="K51" s="144"/>
      <c r="L51" s="144"/>
      <c r="M51" s="144"/>
      <c r="N51" s="144"/>
      <c r="O51" s="165"/>
    </row>
    <row r="52" spans="1:15" s="113" customFormat="1" ht="30">
      <c r="A52" s="169" t="e">
        <f>IF(ISNA(VLOOKUP(D52,#REF!,4,FALSE)),"",VLOOKUP(D52,#REF!,4,FALSE))</f>
        <v>#REF!</v>
      </c>
      <c r="B52" s="144"/>
      <c r="C52" s="154"/>
      <c r="D52" s="154" t="str">
        <f t="shared" si="0"/>
        <v/>
      </c>
      <c r="E52" s="144" t="str">
        <f t="shared" si="1"/>
        <v/>
      </c>
      <c r="F52" s="144"/>
      <c r="G52" s="144"/>
      <c r="H52" s="144"/>
      <c r="I52" s="144"/>
      <c r="J52" s="144"/>
      <c r="K52" s="144"/>
      <c r="L52" s="144"/>
      <c r="M52" s="144"/>
      <c r="N52" s="144"/>
      <c r="O52" s="165"/>
    </row>
    <row r="53" spans="1:15" s="113" customFormat="1" ht="30">
      <c r="A53" s="169" t="e">
        <f>IF(ISNA(VLOOKUP(D53,#REF!,4,FALSE)),"",VLOOKUP(D53,#REF!,4,FALSE))</f>
        <v>#REF!</v>
      </c>
      <c r="B53" s="144"/>
      <c r="C53" s="154"/>
      <c r="D53" s="154" t="str">
        <f t="shared" si="0"/>
        <v/>
      </c>
      <c r="E53" s="144" t="str">
        <f t="shared" si="1"/>
        <v/>
      </c>
      <c r="F53" s="144"/>
      <c r="G53" s="144"/>
      <c r="H53" s="144"/>
      <c r="I53" s="144"/>
      <c r="J53" s="144"/>
      <c r="K53" s="144"/>
      <c r="L53" s="144"/>
      <c r="M53" s="144"/>
      <c r="N53" s="144"/>
      <c r="O53" s="165"/>
    </row>
    <row r="54" spans="1:15" s="113" customFormat="1" ht="30">
      <c r="A54" s="169" t="e">
        <f>IF(ISNA(VLOOKUP(D54,#REF!,4,FALSE)),"",VLOOKUP(D54,#REF!,4,FALSE))</f>
        <v>#REF!</v>
      </c>
      <c r="B54" s="144"/>
      <c r="C54" s="154"/>
      <c r="D54" s="154" t="str">
        <f t="shared" si="0"/>
        <v/>
      </c>
      <c r="E54" s="144" t="str">
        <f t="shared" si="1"/>
        <v/>
      </c>
      <c r="F54" s="144"/>
      <c r="G54" s="144"/>
      <c r="H54" s="144"/>
      <c r="I54" s="144"/>
      <c r="J54" s="144"/>
      <c r="K54" s="144"/>
      <c r="L54" s="144"/>
      <c r="M54" s="144"/>
      <c r="N54" s="144"/>
      <c r="O54" s="165"/>
    </row>
    <row r="55" spans="1:15" s="113" customFormat="1" ht="30">
      <c r="A55" s="169" t="e">
        <f>IF(ISNA(VLOOKUP(D55,#REF!,4,FALSE)),"",VLOOKUP(D55,#REF!,4,FALSE))</f>
        <v>#REF!</v>
      </c>
      <c r="B55" s="144"/>
      <c r="C55" s="154"/>
      <c r="D55" s="154" t="str">
        <f t="shared" si="0"/>
        <v/>
      </c>
      <c r="E55" s="144" t="str">
        <f t="shared" si="1"/>
        <v/>
      </c>
      <c r="F55" s="144"/>
      <c r="G55" s="144"/>
      <c r="H55" s="144"/>
      <c r="I55" s="144"/>
      <c r="J55" s="144"/>
      <c r="K55" s="144"/>
      <c r="L55" s="144"/>
      <c r="M55" s="144"/>
      <c r="N55" s="144"/>
      <c r="O55" s="165"/>
    </row>
    <row r="56" spans="1:15" s="113" customFormat="1" ht="30">
      <c r="A56" s="169" t="e">
        <f>IF(ISNA(VLOOKUP(D56,#REF!,4,FALSE)),"",VLOOKUP(D56,#REF!,4,FALSE))</f>
        <v>#REF!</v>
      </c>
      <c r="B56" s="144"/>
      <c r="C56" s="154"/>
      <c r="D56" s="154" t="str">
        <f t="shared" si="0"/>
        <v/>
      </c>
      <c r="E56" s="144" t="str">
        <f t="shared" si="1"/>
        <v/>
      </c>
      <c r="F56" s="144"/>
      <c r="G56" s="144"/>
      <c r="H56" s="144"/>
      <c r="I56" s="144"/>
      <c r="J56" s="144"/>
      <c r="K56" s="144"/>
      <c r="L56" s="144"/>
      <c r="M56" s="144"/>
      <c r="N56" s="144"/>
      <c r="O56" s="165"/>
    </row>
    <row r="57" spans="1:15" s="113" customFormat="1" ht="30">
      <c r="A57" s="169" t="e">
        <f>IF(ISNA(VLOOKUP(D57,#REF!,4,FALSE)),"",VLOOKUP(D57,#REF!,4,FALSE))</f>
        <v>#REF!</v>
      </c>
      <c r="B57" s="144"/>
      <c r="C57" s="154"/>
      <c r="D57" s="154" t="str">
        <f t="shared" si="0"/>
        <v/>
      </c>
      <c r="E57" s="144" t="str">
        <f t="shared" si="1"/>
        <v/>
      </c>
      <c r="F57" s="144"/>
      <c r="G57" s="144"/>
      <c r="H57" s="144"/>
      <c r="I57" s="144"/>
      <c r="J57" s="144"/>
      <c r="K57" s="144"/>
      <c r="L57" s="144"/>
      <c r="M57" s="144"/>
      <c r="N57" s="144"/>
      <c r="O57" s="165"/>
    </row>
    <row r="58" spans="1:15" s="113" customFormat="1" ht="30">
      <c r="A58" s="169" t="e">
        <f>IF(ISNA(VLOOKUP(D58,#REF!,4,FALSE)),"",VLOOKUP(D58,#REF!,4,FALSE))</f>
        <v>#REF!</v>
      </c>
      <c r="B58" s="144"/>
      <c r="C58" s="154"/>
      <c r="D58" s="154" t="str">
        <f t="shared" si="0"/>
        <v/>
      </c>
      <c r="E58" s="144" t="str">
        <f t="shared" si="1"/>
        <v/>
      </c>
      <c r="F58" s="144"/>
      <c r="G58" s="144"/>
      <c r="H58" s="144"/>
      <c r="I58" s="144"/>
      <c r="J58" s="144"/>
      <c r="K58" s="144"/>
      <c r="L58" s="144"/>
      <c r="M58" s="144"/>
      <c r="N58" s="144"/>
      <c r="O58" s="165"/>
    </row>
    <row r="59" spans="1:15" s="113" customFormat="1" ht="30">
      <c r="A59" s="169" t="e">
        <f>IF(ISNA(VLOOKUP(D59,#REF!,4,FALSE)),"",VLOOKUP(D59,#REF!,4,FALSE))</f>
        <v>#REF!</v>
      </c>
      <c r="B59" s="144"/>
      <c r="C59" s="154"/>
      <c r="D59" s="154" t="str">
        <f t="shared" si="0"/>
        <v/>
      </c>
      <c r="E59" s="144" t="str">
        <f t="shared" si="1"/>
        <v/>
      </c>
      <c r="F59" s="144"/>
      <c r="G59" s="144"/>
      <c r="H59" s="144"/>
      <c r="I59" s="144"/>
      <c r="J59" s="144"/>
      <c r="K59" s="144"/>
      <c r="L59" s="144"/>
      <c r="M59" s="144"/>
      <c r="N59" s="144"/>
      <c r="O59" s="165"/>
    </row>
    <row r="60" spans="1:15" s="113" customFormat="1" ht="30">
      <c r="A60" s="169" t="e">
        <f>IF(ISNA(VLOOKUP(D60,#REF!,4,FALSE)),"",VLOOKUP(D60,#REF!,4,FALSE))</f>
        <v>#REF!</v>
      </c>
      <c r="B60" s="144"/>
      <c r="C60" s="154"/>
      <c r="D60" s="154" t="str">
        <f t="shared" si="0"/>
        <v/>
      </c>
      <c r="E60" s="144" t="str">
        <f t="shared" si="1"/>
        <v/>
      </c>
      <c r="F60" s="144"/>
      <c r="G60" s="144"/>
      <c r="H60" s="144"/>
      <c r="I60" s="144"/>
      <c r="J60" s="144"/>
      <c r="K60" s="144"/>
      <c r="L60" s="144"/>
      <c r="M60" s="144"/>
      <c r="N60" s="144"/>
      <c r="O60" s="165"/>
    </row>
    <row r="61" spans="1:15" s="113" customFormat="1" ht="30">
      <c r="A61" s="169" t="e">
        <f>IF(ISNA(VLOOKUP(D61,#REF!,4,FALSE)),"",VLOOKUP(D61,#REF!,4,FALSE))</f>
        <v>#REF!</v>
      </c>
      <c r="B61" s="144"/>
      <c r="C61" s="154"/>
      <c r="D61" s="154" t="str">
        <f t="shared" si="0"/>
        <v/>
      </c>
      <c r="E61" s="144" t="str">
        <f t="shared" si="1"/>
        <v/>
      </c>
      <c r="F61" s="144"/>
      <c r="G61" s="144"/>
      <c r="H61" s="144"/>
      <c r="I61" s="144"/>
      <c r="J61" s="144"/>
      <c r="K61" s="144"/>
      <c r="L61" s="144"/>
      <c r="M61" s="144"/>
      <c r="N61" s="144"/>
      <c r="O61" s="165"/>
    </row>
    <row r="62" spans="1:15" s="113" customFormat="1" ht="30">
      <c r="A62" s="169" t="e">
        <f>IF(ISNA(VLOOKUP(D62,#REF!,4,FALSE)),"",VLOOKUP(D62,#REF!,4,FALSE))</f>
        <v>#REF!</v>
      </c>
      <c r="B62" s="144"/>
      <c r="C62" s="154"/>
      <c r="D62" s="154" t="str">
        <f t="shared" si="0"/>
        <v/>
      </c>
      <c r="E62" s="144" t="str">
        <f t="shared" si="1"/>
        <v/>
      </c>
      <c r="F62" s="144"/>
      <c r="G62" s="144"/>
      <c r="H62" s="144"/>
      <c r="I62" s="144"/>
      <c r="J62" s="144"/>
      <c r="K62" s="144"/>
      <c r="L62" s="144"/>
      <c r="M62" s="144"/>
      <c r="N62" s="144"/>
      <c r="O62" s="165"/>
    </row>
    <row r="63" spans="1:15" s="113" customFormat="1" ht="30">
      <c r="A63" s="169" t="e">
        <f>IF(ISNA(VLOOKUP(D63,#REF!,4,FALSE)),"",VLOOKUP(D63,#REF!,4,FALSE))</f>
        <v>#REF!</v>
      </c>
      <c r="B63" s="144"/>
      <c r="C63" s="154"/>
      <c r="D63" s="154" t="str">
        <f t="shared" si="0"/>
        <v/>
      </c>
      <c r="E63" s="144" t="str">
        <f t="shared" si="1"/>
        <v/>
      </c>
      <c r="F63" s="144"/>
      <c r="G63" s="144"/>
      <c r="H63" s="144"/>
      <c r="I63" s="144"/>
      <c r="J63" s="144"/>
      <c r="K63" s="144"/>
      <c r="L63" s="144"/>
      <c r="M63" s="144"/>
      <c r="N63" s="144"/>
      <c r="O63" s="165"/>
    </row>
    <row r="64" spans="1:15" s="113" customFormat="1" ht="30">
      <c r="A64" s="169" t="e">
        <f>IF(ISNA(VLOOKUP(D64,#REF!,4,FALSE)),"",VLOOKUP(D64,#REF!,4,FALSE))</f>
        <v>#REF!</v>
      </c>
      <c r="B64" s="144"/>
      <c r="C64" s="154"/>
      <c r="D64" s="154" t="str">
        <f t="shared" si="0"/>
        <v/>
      </c>
      <c r="E64" s="144" t="str">
        <f t="shared" si="1"/>
        <v/>
      </c>
      <c r="F64" s="144"/>
      <c r="G64" s="144"/>
      <c r="H64" s="144"/>
      <c r="I64" s="144"/>
      <c r="J64" s="144"/>
      <c r="K64" s="144"/>
      <c r="L64" s="144"/>
      <c r="M64" s="144"/>
      <c r="N64" s="144"/>
      <c r="O64" s="165"/>
    </row>
    <row r="65" spans="1:15" s="113" customFormat="1" ht="30">
      <c r="A65" s="169" t="e">
        <f>IF(ISNA(VLOOKUP(D65,#REF!,4,FALSE)),"",VLOOKUP(D65,#REF!,4,FALSE))</f>
        <v>#REF!</v>
      </c>
      <c r="B65" s="144"/>
      <c r="C65" s="154"/>
      <c r="D65" s="154" t="str">
        <f t="shared" si="0"/>
        <v/>
      </c>
      <c r="E65" s="144" t="str">
        <f t="shared" si="1"/>
        <v/>
      </c>
      <c r="F65" s="144"/>
      <c r="G65" s="144"/>
      <c r="H65" s="144"/>
      <c r="I65" s="144"/>
      <c r="J65" s="144"/>
      <c r="K65" s="144"/>
      <c r="L65" s="144"/>
      <c r="M65" s="144"/>
      <c r="N65" s="144"/>
      <c r="O65" s="165"/>
    </row>
    <row r="66" spans="1:15" s="113" customFormat="1" ht="30">
      <c r="A66" s="169" t="e">
        <f>IF(ISNA(VLOOKUP(D66,#REF!,4,FALSE)),"",VLOOKUP(D66,#REF!,4,FALSE))</f>
        <v>#REF!</v>
      </c>
      <c r="B66" s="144"/>
      <c r="C66" s="154"/>
      <c r="D66" s="154" t="str">
        <f t="shared" si="0"/>
        <v/>
      </c>
      <c r="E66" s="144" t="str">
        <f t="shared" si="1"/>
        <v/>
      </c>
      <c r="F66" s="144"/>
      <c r="G66" s="144"/>
      <c r="H66" s="144"/>
      <c r="I66" s="144"/>
      <c r="J66" s="144"/>
      <c r="K66" s="144"/>
      <c r="L66" s="144"/>
      <c r="M66" s="144"/>
      <c r="N66" s="144"/>
      <c r="O66" s="165"/>
    </row>
    <row r="67" spans="1:15" s="113" customFormat="1" ht="30">
      <c r="A67" s="169" t="e">
        <f>IF(ISNA(VLOOKUP(D67,#REF!,4,FALSE)),"",VLOOKUP(D67,#REF!,4,FALSE))</f>
        <v>#REF!</v>
      </c>
      <c r="B67" s="144"/>
      <c r="C67" s="154"/>
      <c r="D67" s="154" t="str">
        <f t="shared" si="0"/>
        <v/>
      </c>
      <c r="E67" s="144" t="str">
        <f t="shared" si="1"/>
        <v/>
      </c>
      <c r="F67" s="144"/>
      <c r="G67" s="144"/>
      <c r="H67" s="144"/>
      <c r="I67" s="144"/>
      <c r="J67" s="144"/>
      <c r="K67" s="144"/>
      <c r="L67" s="144"/>
      <c r="M67" s="144"/>
      <c r="N67" s="144"/>
      <c r="O67" s="165"/>
    </row>
    <row r="68" spans="1:15" s="113" customFormat="1" ht="30">
      <c r="A68" s="169" t="e">
        <f>IF(ISNA(VLOOKUP(D68,#REF!,4,FALSE)),"",VLOOKUP(D68,#REF!,4,FALSE))</f>
        <v>#REF!</v>
      </c>
      <c r="B68" s="144"/>
      <c r="C68" s="154"/>
      <c r="D68" s="154" t="str">
        <f t="shared" si="0"/>
        <v/>
      </c>
      <c r="E68" s="144" t="str">
        <f t="shared" si="1"/>
        <v/>
      </c>
      <c r="F68" s="144"/>
      <c r="G68" s="144"/>
      <c r="H68" s="144"/>
      <c r="I68" s="144"/>
      <c r="J68" s="144"/>
      <c r="K68" s="144"/>
      <c r="L68" s="144"/>
      <c r="M68" s="144"/>
      <c r="N68" s="144"/>
      <c r="O68" s="165"/>
    </row>
    <row r="69" spans="1:15" s="113" customFormat="1" ht="30">
      <c r="A69" s="169" t="e">
        <f>IF(ISNA(VLOOKUP(D69,#REF!,4,FALSE)),"",VLOOKUP(D69,#REF!,4,FALSE))</f>
        <v>#REF!</v>
      </c>
      <c r="B69" s="144"/>
      <c r="C69" s="154"/>
      <c r="D69" s="154" t="str">
        <f t="shared" ref="D69:D132" si="2">IF(ISNA(VLOOKUP(C69,$G$1023:$I$1309,3,FALSE)),"",VLOOKUP(C69,$G$1023:$I$1309,3,FALSE))</f>
        <v/>
      </c>
      <c r="E69" s="144" t="str">
        <f t="shared" ref="E69:E132" si="3">IF(ISNA(VLOOKUP(C69,$G$1023:$I$1309,2,FALSE)),"",VLOOKUP(C69,$G$1023:$I$1309,2,FALSE))</f>
        <v/>
      </c>
      <c r="F69" s="144"/>
      <c r="G69" s="144"/>
      <c r="H69" s="144"/>
      <c r="I69" s="144"/>
      <c r="J69" s="144"/>
      <c r="K69" s="144"/>
      <c r="L69" s="144"/>
      <c r="M69" s="144"/>
      <c r="N69" s="144"/>
      <c r="O69" s="165"/>
    </row>
    <row r="70" spans="1:15" s="113" customFormat="1" ht="30">
      <c r="A70" s="169" t="e">
        <f>IF(ISNA(VLOOKUP(D70,#REF!,4,FALSE)),"",VLOOKUP(D70,#REF!,4,FALSE))</f>
        <v>#REF!</v>
      </c>
      <c r="B70" s="144"/>
      <c r="C70" s="154"/>
      <c r="D70" s="154" t="str">
        <f t="shared" si="2"/>
        <v/>
      </c>
      <c r="E70" s="144" t="str">
        <f t="shared" si="3"/>
        <v/>
      </c>
      <c r="F70" s="144"/>
      <c r="G70" s="144"/>
      <c r="H70" s="144"/>
      <c r="I70" s="144"/>
      <c r="J70" s="144"/>
      <c r="K70" s="144"/>
      <c r="L70" s="144"/>
      <c r="M70" s="144"/>
      <c r="N70" s="144"/>
      <c r="O70" s="165"/>
    </row>
    <row r="71" spans="1:15" s="113" customFormat="1" ht="30">
      <c r="A71" s="169" t="e">
        <f>IF(ISNA(VLOOKUP(D71,#REF!,4,FALSE)),"",VLOOKUP(D71,#REF!,4,FALSE))</f>
        <v>#REF!</v>
      </c>
      <c r="B71" s="144"/>
      <c r="C71" s="154"/>
      <c r="D71" s="154" t="str">
        <f t="shared" si="2"/>
        <v/>
      </c>
      <c r="E71" s="144" t="str">
        <f t="shared" si="3"/>
        <v/>
      </c>
      <c r="F71" s="144"/>
      <c r="G71" s="144"/>
      <c r="H71" s="144"/>
      <c r="I71" s="144"/>
      <c r="J71" s="144"/>
      <c r="K71" s="144"/>
      <c r="L71" s="144"/>
      <c r="M71" s="144"/>
      <c r="N71" s="144"/>
      <c r="O71" s="165"/>
    </row>
    <row r="72" spans="1:15" s="113" customFormat="1" ht="30">
      <c r="A72" s="169" t="e">
        <f>IF(ISNA(VLOOKUP(D72,#REF!,4,FALSE)),"",VLOOKUP(D72,#REF!,4,FALSE))</f>
        <v>#REF!</v>
      </c>
      <c r="B72" s="144"/>
      <c r="C72" s="154"/>
      <c r="D72" s="154" t="str">
        <f t="shared" si="2"/>
        <v/>
      </c>
      <c r="E72" s="144" t="str">
        <f t="shared" si="3"/>
        <v/>
      </c>
      <c r="F72" s="144"/>
      <c r="G72" s="144"/>
      <c r="H72" s="144"/>
      <c r="I72" s="144"/>
      <c r="J72" s="144"/>
      <c r="K72" s="144"/>
      <c r="L72" s="144"/>
      <c r="M72" s="144"/>
      <c r="N72" s="144"/>
      <c r="O72" s="165"/>
    </row>
    <row r="73" spans="1:15" s="113" customFormat="1" ht="30">
      <c r="A73" s="169" t="e">
        <f>IF(ISNA(VLOOKUP(D73,#REF!,4,FALSE)),"",VLOOKUP(D73,#REF!,4,FALSE))</f>
        <v>#REF!</v>
      </c>
      <c r="B73" s="144"/>
      <c r="C73" s="154"/>
      <c r="D73" s="154" t="str">
        <f t="shared" si="2"/>
        <v/>
      </c>
      <c r="E73" s="144" t="str">
        <f t="shared" si="3"/>
        <v/>
      </c>
      <c r="F73" s="144"/>
      <c r="G73" s="144"/>
      <c r="H73" s="144"/>
      <c r="I73" s="144"/>
      <c r="J73" s="144"/>
      <c r="K73" s="144"/>
      <c r="L73" s="144"/>
      <c r="M73" s="144"/>
      <c r="N73" s="144"/>
      <c r="O73" s="165"/>
    </row>
    <row r="74" spans="1:15" s="113" customFormat="1" ht="30">
      <c r="A74" s="169" t="e">
        <f>IF(ISNA(VLOOKUP(D74,#REF!,4,FALSE)),"",VLOOKUP(D74,#REF!,4,FALSE))</f>
        <v>#REF!</v>
      </c>
      <c r="B74" s="144"/>
      <c r="C74" s="154"/>
      <c r="D74" s="154" t="str">
        <f t="shared" si="2"/>
        <v/>
      </c>
      <c r="E74" s="144" t="str">
        <f t="shared" si="3"/>
        <v/>
      </c>
      <c r="F74" s="144"/>
      <c r="G74" s="144"/>
      <c r="H74" s="144"/>
      <c r="I74" s="144"/>
      <c r="J74" s="144"/>
      <c r="K74" s="144"/>
      <c r="L74" s="144"/>
      <c r="M74" s="144"/>
      <c r="N74" s="144"/>
      <c r="O74" s="165"/>
    </row>
    <row r="75" spans="1:15" s="113" customFormat="1" ht="30">
      <c r="A75" s="169" t="e">
        <f>IF(ISNA(VLOOKUP(D75,#REF!,4,FALSE)),"",VLOOKUP(D75,#REF!,4,FALSE))</f>
        <v>#REF!</v>
      </c>
      <c r="B75" s="144"/>
      <c r="C75" s="154"/>
      <c r="D75" s="154" t="str">
        <f t="shared" si="2"/>
        <v/>
      </c>
      <c r="E75" s="144" t="str">
        <f t="shared" si="3"/>
        <v/>
      </c>
      <c r="F75" s="144"/>
      <c r="G75" s="144"/>
      <c r="H75" s="144"/>
      <c r="I75" s="144"/>
      <c r="J75" s="144"/>
      <c r="K75" s="144"/>
      <c r="L75" s="144"/>
      <c r="M75" s="144"/>
      <c r="N75" s="144"/>
      <c r="O75" s="165"/>
    </row>
    <row r="76" spans="1:15" s="113" customFormat="1" ht="30">
      <c r="A76" s="169" t="e">
        <f>IF(ISNA(VLOOKUP(D76,#REF!,4,FALSE)),"",VLOOKUP(D76,#REF!,4,FALSE))</f>
        <v>#REF!</v>
      </c>
      <c r="B76" s="144"/>
      <c r="C76" s="154"/>
      <c r="D76" s="154" t="str">
        <f t="shared" si="2"/>
        <v/>
      </c>
      <c r="E76" s="144" t="str">
        <f t="shared" si="3"/>
        <v/>
      </c>
      <c r="F76" s="144"/>
      <c r="G76" s="144"/>
      <c r="H76" s="144"/>
      <c r="I76" s="144"/>
      <c r="J76" s="144"/>
      <c r="K76" s="144"/>
      <c r="L76" s="144"/>
      <c r="M76" s="144"/>
      <c r="N76" s="144"/>
      <c r="O76" s="165"/>
    </row>
    <row r="77" spans="1:15" s="113" customFormat="1" ht="30">
      <c r="A77" s="169" t="e">
        <f>IF(ISNA(VLOOKUP(D77,#REF!,4,FALSE)),"",VLOOKUP(D77,#REF!,4,FALSE))</f>
        <v>#REF!</v>
      </c>
      <c r="B77" s="144"/>
      <c r="C77" s="154"/>
      <c r="D77" s="154" t="str">
        <f t="shared" si="2"/>
        <v/>
      </c>
      <c r="E77" s="144" t="str">
        <f t="shared" si="3"/>
        <v/>
      </c>
      <c r="F77" s="144"/>
      <c r="G77" s="144"/>
      <c r="H77" s="144"/>
      <c r="I77" s="144"/>
      <c r="J77" s="144"/>
      <c r="K77" s="144"/>
      <c r="L77" s="144"/>
      <c r="M77" s="144"/>
      <c r="N77" s="144"/>
      <c r="O77" s="165"/>
    </row>
    <row r="78" spans="1:15" s="113" customFormat="1" ht="30">
      <c r="A78" s="169" t="e">
        <f>IF(ISNA(VLOOKUP(D78,#REF!,4,FALSE)),"",VLOOKUP(D78,#REF!,4,FALSE))</f>
        <v>#REF!</v>
      </c>
      <c r="B78" s="144"/>
      <c r="C78" s="154"/>
      <c r="D78" s="154" t="str">
        <f t="shared" si="2"/>
        <v/>
      </c>
      <c r="E78" s="144" t="str">
        <f t="shared" si="3"/>
        <v/>
      </c>
      <c r="F78" s="144"/>
      <c r="G78" s="144"/>
      <c r="H78" s="144"/>
      <c r="I78" s="144"/>
      <c r="J78" s="144"/>
      <c r="K78" s="144"/>
      <c r="L78" s="144"/>
      <c r="M78" s="144"/>
      <c r="N78" s="144"/>
      <c r="O78" s="165"/>
    </row>
    <row r="79" spans="1:15" s="113" customFormat="1" ht="30">
      <c r="A79" s="169" t="e">
        <f>IF(ISNA(VLOOKUP(D79,#REF!,4,FALSE)),"",VLOOKUP(D79,#REF!,4,FALSE))</f>
        <v>#REF!</v>
      </c>
      <c r="B79" s="144"/>
      <c r="C79" s="154"/>
      <c r="D79" s="154" t="str">
        <f t="shared" si="2"/>
        <v/>
      </c>
      <c r="E79" s="144" t="str">
        <f t="shared" si="3"/>
        <v/>
      </c>
      <c r="F79" s="144"/>
      <c r="G79" s="144"/>
      <c r="H79" s="144"/>
      <c r="I79" s="144"/>
      <c r="J79" s="144"/>
      <c r="K79" s="144"/>
      <c r="L79" s="144"/>
      <c r="M79" s="144"/>
      <c r="N79" s="144"/>
      <c r="O79" s="165"/>
    </row>
    <row r="80" spans="1:15" s="113" customFormat="1" ht="30">
      <c r="A80" s="169" t="e">
        <f>IF(ISNA(VLOOKUP(D80,#REF!,4,FALSE)),"",VLOOKUP(D80,#REF!,4,FALSE))</f>
        <v>#REF!</v>
      </c>
      <c r="B80" s="144"/>
      <c r="C80" s="154"/>
      <c r="D80" s="154" t="str">
        <f t="shared" si="2"/>
        <v/>
      </c>
      <c r="E80" s="144" t="str">
        <f t="shared" si="3"/>
        <v/>
      </c>
      <c r="F80" s="144"/>
      <c r="G80" s="144"/>
      <c r="H80" s="144"/>
      <c r="I80" s="144"/>
      <c r="J80" s="144"/>
      <c r="K80" s="144"/>
      <c r="L80" s="144"/>
      <c r="M80" s="144"/>
      <c r="N80" s="144"/>
      <c r="O80" s="165"/>
    </row>
    <row r="81" spans="1:15" s="113" customFormat="1" ht="30">
      <c r="A81" s="169" t="e">
        <f>IF(ISNA(VLOOKUP(D81,#REF!,4,FALSE)),"",VLOOKUP(D81,#REF!,4,FALSE))</f>
        <v>#REF!</v>
      </c>
      <c r="B81" s="144"/>
      <c r="C81" s="154"/>
      <c r="D81" s="154" t="str">
        <f t="shared" si="2"/>
        <v/>
      </c>
      <c r="E81" s="144" t="str">
        <f t="shared" si="3"/>
        <v/>
      </c>
      <c r="F81" s="144"/>
      <c r="G81" s="144"/>
      <c r="H81" s="144"/>
      <c r="I81" s="144"/>
      <c r="J81" s="144"/>
      <c r="K81" s="144"/>
      <c r="L81" s="144"/>
      <c r="M81" s="144"/>
      <c r="N81" s="144"/>
      <c r="O81" s="165"/>
    </row>
    <row r="82" spans="1:15" s="113" customFormat="1" ht="30">
      <c r="A82" s="169" t="e">
        <f>IF(ISNA(VLOOKUP(D82,#REF!,4,FALSE)),"",VLOOKUP(D82,#REF!,4,FALSE))</f>
        <v>#REF!</v>
      </c>
      <c r="B82" s="144"/>
      <c r="C82" s="154"/>
      <c r="D82" s="154" t="str">
        <f t="shared" si="2"/>
        <v/>
      </c>
      <c r="E82" s="144" t="str">
        <f t="shared" si="3"/>
        <v/>
      </c>
      <c r="F82" s="144"/>
      <c r="G82" s="144"/>
      <c r="H82" s="144"/>
      <c r="I82" s="144"/>
      <c r="J82" s="144"/>
      <c r="K82" s="144"/>
      <c r="L82" s="144"/>
      <c r="M82" s="144"/>
      <c r="N82" s="144"/>
      <c r="O82" s="165"/>
    </row>
    <row r="83" spans="1:15" s="113" customFormat="1" ht="30">
      <c r="A83" s="169" t="e">
        <f>IF(ISNA(VLOOKUP(D83,#REF!,4,FALSE)),"",VLOOKUP(D83,#REF!,4,FALSE))</f>
        <v>#REF!</v>
      </c>
      <c r="B83" s="144"/>
      <c r="C83" s="154"/>
      <c r="D83" s="154" t="str">
        <f t="shared" si="2"/>
        <v/>
      </c>
      <c r="E83" s="144" t="str">
        <f t="shared" si="3"/>
        <v/>
      </c>
      <c r="F83" s="144"/>
      <c r="G83" s="144"/>
      <c r="H83" s="144"/>
      <c r="I83" s="144"/>
      <c r="J83" s="144"/>
      <c r="K83" s="144"/>
      <c r="L83" s="144"/>
      <c r="M83" s="144"/>
      <c r="N83" s="144"/>
      <c r="O83" s="165"/>
    </row>
    <row r="84" spans="1:15" s="113" customFormat="1" ht="30">
      <c r="A84" s="169" t="e">
        <f>IF(ISNA(VLOOKUP(D84,#REF!,4,FALSE)),"",VLOOKUP(D84,#REF!,4,FALSE))</f>
        <v>#REF!</v>
      </c>
      <c r="B84" s="144"/>
      <c r="C84" s="154"/>
      <c r="D84" s="154" t="str">
        <f t="shared" si="2"/>
        <v/>
      </c>
      <c r="E84" s="144" t="str">
        <f t="shared" si="3"/>
        <v/>
      </c>
      <c r="F84" s="144"/>
      <c r="G84" s="144"/>
      <c r="H84" s="144"/>
      <c r="I84" s="144"/>
      <c r="J84" s="144"/>
      <c r="K84" s="144"/>
      <c r="L84" s="144"/>
      <c r="M84" s="144"/>
      <c r="N84" s="144"/>
      <c r="O84" s="165"/>
    </row>
    <row r="85" spans="1:15" s="113" customFormat="1" ht="30">
      <c r="A85" s="169" t="e">
        <f>IF(ISNA(VLOOKUP(D85,#REF!,4,FALSE)),"",VLOOKUP(D85,#REF!,4,FALSE))</f>
        <v>#REF!</v>
      </c>
      <c r="B85" s="144"/>
      <c r="C85" s="154"/>
      <c r="D85" s="154" t="str">
        <f t="shared" si="2"/>
        <v/>
      </c>
      <c r="E85" s="144" t="str">
        <f t="shared" si="3"/>
        <v/>
      </c>
      <c r="F85" s="144"/>
      <c r="G85" s="144"/>
      <c r="H85" s="144"/>
      <c r="I85" s="144"/>
      <c r="J85" s="144"/>
      <c r="K85" s="144"/>
      <c r="L85" s="144"/>
      <c r="M85" s="144"/>
      <c r="N85" s="144"/>
      <c r="O85" s="165"/>
    </row>
    <row r="86" spans="1:15" s="113" customFormat="1" ht="30">
      <c r="A86" s="169" t="e">
        <f>IF(ISNA(VLOOKUP(D86,#REF!,4,FALSE)),"",VLOOKUP(D86,#REF!,4,FALSE))</f>
        <v>#REF!</v>
      </c>
      <c r="B86" s="144"/>
      <c r="C86" s="154"/>
      <c r="D86" s="154" t="str">
        <f t="shared" si="2"/>
        <v/>
      </c>
      <c r="E86" s="144" t="str">
        <f t="shared" si="3"/>
        <v/>
      </c>
      <c r="F86" s="144"/>
      <c r="G86" s="144"/>
      <c r="H86" s="144"/>
      <c r="I86" s="144"/>
      <c r="J86" s="144"/>
      <c r="K86" s="144"/>
      <c r="L86" s="144"/>
      <c r="M86" s="144"/>
      <c r="N86" s="144"/>
      <c r="O86" s="165"/>
    </row>
    <row r="87" spans="1:15" s="113" customFormat="1" ht="30">
      <c r="A87" s="169" t="e">
        <f>IF(ISNA(VLOOKUP(D87,#REF!,4,FALSE)),"",VLOOKUP(D87,#REF!,4,FALSE))</f>
        <v>#REF!</v>
      </c>
      <c r="B87" s="144"/>
      <c r="C87" s="154"/>
      <c r="D87" s="154" t="str">
        <f t="shared" si="2"/>
        <v/>
      </c>
      <c r="E87" s="144" t="str">
        <f t="shared" si="3"/>
        <v/>
      </c>
      <c r="F87" s="144"/>
      <c r="G87" s="144"/>
      <c r="H87" s="144"/>
      <c r="I87" s="144"/>
      <c r="J87" s="144"/>
      <c r="K87" s="144"/>
      <c r="L87" s="144"/>
      <c r="M87" s="144"/>
      <c r="N87" s="144"/>
      <c r="O87" s="165"/>
    </row>
    <row r="88" spans="1:15" s="113" customFormat="1" ht="30">
      <c r="A88" s="169" t="e">
        <f>IF(ISNA(VLOOKUP(D88,#REF!,4,FALSE)),"",VLOOKUP(D88,#REF!,4,FALSE))</f>
        <v>#REF!</v>
      </c>
      <c r="B88" s="144"/>
      <c r="C88" s="154"/>
      <c r="D88" s="154" t="str">
        <f t="shared" si="2"/>
        <v/>
      </c>
      <c r="E88" s="144" t="str">
        <f t="shared" si="3"/>
        <v/>
      </c>
      <c r="F88" s="144"/>
      <c r="G88" s="144"/>
      <c r="H88" s="144"/>
      <c r="I88" s="144"/>
      <c r="J88" s="144"/>
      <c r="K88" s="144"/>
      <c r="L88" s="144"/>
      <c r="M88" s="144"/>
      <c r="N88" s="144"/>
      <c r="O88" s="165"/>
    </row>
    <row r="89" spans="1:15" s="113" customFormat="1" ht="30">
      <c r="A89" s="169" t="e">
        <f>IF(ISNA(VLOOKUP(D89,#REF!,4,FALSE)),"",VLOOKUP(D89,#REF!,4,FALSE))</f>
        <v>#REF!</v>
      </c>
      <c r="B89" s="144"/>
      <c r="C89" s="154"/>
      <c r="D89" s="154" t="str">
        <f t="shared" si="2"/>
        <v/>
      </c>
      <c r="E89" s="144" t="str">
        <f t="shared" si="3"/>
        <v/>
      </c>
      <c r="F89" s="144"/>
      <c r="G89" s="144"/>
      <c r="H89" s="144"/>
      <c r="I89" s="144"/>
      <c r="J89" s="144"/>
      <c r="K89" s="144"/>
      <c r="L89" s="144"/>
      <c r="M89" s="144"/>
      <c r="N89" s="144"/>
      <c r="O89" s="165"/>
    </row>
    <row r="90" spans="1:15" s="113" customFormat="1" ht="30">
      <c r="A90" s="169" t="e">
        <f>IF(ISNA(VLOOKUP(D90,#REF!,4,FALSE)),"",VLOOKUP(D90,#REF!,4,FALSE))</f>
        <v>#REF!</v>
      </c>
      <c r="B90" s="144"/>
      <c r="C90" s="154"/>
      <c r="D90" s="154" t="str">
        <f t="shared" si="2"/>
        <v/>
      </c>
      <c r="E90" s="144" t="str">
        <f t="shared" si="3"/>
        <v/>
      </c>
      <c r="F90" s="144"/>
      <c r="G90" s="144"/>
      <c r="H90" s="144"/>
      <c r="I90" s="144"/>
      <c r="J90" s="144"/>
      <c r="K90" s="144"/>
      <c r="L90" s="144"/>
      <c r="M90" s="144"/>
      <c r="N90" s="144"/>
      <c r="O90" s="165"/>
    </row>
    <row r="91" spans="1:15" s="113" customFormat="1" ht="30">
      <c r="A91" s="169" t="e">
        <f>IF(ISNA(VLOOKUP(D91,#REF!,4,FALSE)),"",VLOOKUP(D91,#REF!,4,FALSE))</f>
        <v>#REF!</v>
      </c>
      <c r="B91" s="144"/>
      <c r="C91" s="154"/>
      <c r="D91" s="154" t="str">
        <f t="shared" si="2"/>
        <v/>
      </c>
      <c r="E91" s="144" t="str">
        <f t="shared" si="3"/>
        <v/>
      </c>
      <c r="F91" s="144"/>
      <c r="G91" s="144"/>
      <c r="H91" s="144"/>
      <c r="I91" s="144"/>
      <c r="J91" s="144"/>
      <c r="K91" s="144"/>
      <c r="L91" s="144"/>
      <c r="M91" s="144"/>
      <c r="N91" s="144"/>
      <c r="O91" s="165"/>
    </row>
    <row r="92" spans="1:15" s="113" customFormat="1" ht="30">
      <c r="A92" s="169" t="e">
        <f>IF(ISNA(VLOOKUP(D92,#REF!,4,FALSE)),"",VLOOKUP(D92,#REF!,4,FALSE))</f>
        <v>#REF!</v>
      </c>
      <c r="B92" s="144"/>
      <c r="C92" s="154"/>
      <c r="D92" s="154" t="str">
        <f t="shared" si="2"/>
        <v/>
      </c>
      <c r="E92" s="144" t="str">
        <f t="shared" si="3"/>
        <v/>
      </c>
      <c r="F92" s="144"/>
      <c r="G92" s="144"/>
      <c r="H92" s="144"/>
      <c r="I92" s="144"/>
      <c r="J92" s="144"/>
      <c r="K92" s="144"/>
      <c r="L92" s="144"/>
      <c r="M92" s="144"/>
      <c r="N92" s="144"/>
      <c r="O92" s="165"/>
    </row>
    <row r="93" spans="1:15" s="113" customFormat="1" ht="30">
      <c r="A93" s="169" t="e">
        <f>IF(ISNA(VLOOKUP(D93,#REF!,4,FALSE)),"",VLOOKUP(D93,#REF!,4,FALSE))</f>
        <v>#REF!</v>
      </c>
      <c r="B93" s="144"/>
      <c r="C93" s="154"/>
      <c r="D93" s="154" t="str">
        <f t="shared" si="2"/>
        <v/>
      </c>
      <c r="E93" s="144" t="str">
        <f t="shared" si="3"/>
        <v/>
      </c>
      <c r="F93" s="144"/>
      <c r="G93" s="144"/>
      <c r="H93" s="144"/>
      <c r="I93" s="144"/>
      <c r="J93" s="144"/>
      <c r="K93" s="144"/>
      <c r="L93" s="144"/>
      <c r="M93" s="144"/>
      <c r="N93" s="144"/>
      <c r="O93" s="165"/>
    </row>
    <row r="94" spans="1:15" s="113" customFormat="1" ht="30">
      <c r="A94" s="169" t="e">
        <f>IF(ISNA(VLOOKUP(D94,#REF!,4,FALSE)),"",VLOOKUP(D94,#REF!,4,FALSE))</f>
        <v>#REF!</v>
      </c>
      <c r="B94" s="144"/>
      <c r="C94" s="154"/>
      <c r="D94" s="154" t="str">
        <f t="shared" si="2"/>
        <v/>
      </c>
      <c r="E94" s="144" t="str">
        <f t="shared" si="3"/>
        <v/>
      </c>
      <c r="F94" s="144"/>
      <c r="G94" s="144"/>
      <c r="H94" s="144"/>
      <c r="I94" s="144"/>
      <c r="J94" s="144"/>
      <c r="K94" s="144"/>
      <c r="L94" s="144"/>
      <c r="M94" s="144"/>
      <c r="N94" s="144"/>
      <c r="O94" s="165"/>
    </row>
    <row r="95" spans="1:15" s="113" customFormat="1" ht="30">
      <c r="A95" s="169" t="e">
        <f>IF(ISNA(VLOOKUP(D95,#REF!,4,FALSE)),"",VLOOKUP(D95,#REF!,4,FALSE))</f>
        <v>#REF!</v>
      </c>
      <c r="B95" s="144"/>
      <c r="C95" s="154"/>
      <c r="D95" s="154" t="str">
        <f t="shared" si="2"/>
        <v/>
      </c>
      <c r="E95" s="144" t="str">
        <f t="shared" si="3"/>
        <v/>
      </c>
      <c r="F95" s="144"/>
      <c r="G95" s="144"/>
      <c r="H95" s="144"/>
      <c r="I95" s="144"/>
      <c r="J95" s="144"/>
      <c r="K95" s="144"/>
      <c r="L95" s="144"/>
      <c r="M95" s="144"/>
      <c r="N95" s="144"/>
      <c r="O95" s="165"/>
    </row>
    <row r="96" spans="1:15" s="113" customFormat="1" ht="30">
      <c r="A96" s="169" t="e">
        <f>IF(ISNA(VLOOKUP(D96,#REF!,4,FALSE)),"",VLOOKUP(D96,#REF!,4,FALSE))</f>
        <v>#REF!</v>
      </c>
      <c r="B96" s="144"/>
      <c r="C96" s="154"/>
      <c r="D96" s="154" t="str">
        <f t="shared" si="2"/>
        <v/>
      </c>
      <c r="E96" s="144" t="str">
        <f t="shared" si="3"/>
        <v/>
      </c>
      <c r="F96" s="144"/>
      <c r="G96" s="144"/>
      <c r="H96" s="144"/>
      <c r="I96" s="144"/>
      <c r="J96" s="144"/>
      <c r="K96" s="144"/>
      <c r="L96" s="144"/>
      <c r="M96" s="144"/>
      <c r="N96" s="144"/>
      <c r="O96" s="165"/>
    </row>
    <row r="97" spans="1:15" s="113" customFormat="1" ht="30">
      <c r="A97" s="169" t="e">
        <f>IF(ISNA(VLOOKUP(D97,#REF!,4,FALSE)),"",VLOOKUP(D97,#REF!,4,FALSE))</f>
        <v>#REF!</v>
      </c>
      <c r="B97" s="144"/>
      <c r="C97" s="154"/>
      <c r="D97" s="154" t="str">
        <f t="shared" si="2"/>
        <v/>
      </c>
      <c r="E97" s="144" t="str">
        <f t="shared" si="3"/>
        <v/>
      </c>
      <c r="F97" s="144"/>
      <c r="G97" s="144"/>
      <c r="H97" s="144"/>
      <c r="I97" s="144"/>
      <c r="J97" s="144"/>
      <c r="K97" s="144"/>
      <c r="L97" s="144"/>
      <c r="M97" s="144"/>
      <c r="N97" s="144"/>
      <c r="O97" s="165"/>
    </row>
    <row r="98" spans="1:15" s="113" customFormat="1" ht="30">
      <c r="A98" s="169" t="e">
        <f>IF(ISNA(VLOOKUP(D98,#REF!,4,FALSE)),"",VLOOKUP(D98,#REF!,4,FALSE))</f>
        <v>#REF!</v>
      </c>
      <c r="B98" s="144"/>
      <c r="C98" s="154"/>
      <c r="D98" s="154" t="str">
        <f t="shared" si="2"/>
        <v/>
      </c>
      <c r="E98" s="144" t="str">
        <f t="shared" si="3"/>
        <v/>
      </c>
      <c r="F98" s="144"/>
      <c r="G98" s="144"/>
      <c r="H98" s="144"/>
      <c r="I98" s="144"/>
      <c r="J98" s="144"/>
      <c r="K98" s="144"/>
      <c r="L98" s="144"/>
      <c r="M98" s="144"/>
      <c r="N98" s="144"/>
      <c r="O98" s="165"/>
    </row>
    <row r="99" spans="1:15" s="113" customFormat="1" ht="30">
      <c r="A99" s="169" t="e">
        <f>IF(ISNA(VLOOKUP(D99,#REF!,4,FALSE)),"",VLOOKUP(D99,#REF!,4,FALSE))</f>
        <v>#REF!</v>
      </c>
      <c r="B99" s="144"/>
      <c r="C99" s="154"/>
      <c r="D99" s="154" t="str">
        <f t="shared" si="2"/>
        <v/>
      </c>
      <c r="E99" s="144" t="str">
        <f t="shared" si="3"/>
        <v/>
      </c>
      <c r="F99" s="144"/>
      <c r="G99" s="144"/>
      <c r="H99" s="144"/>
      <c r="I99" s="144"/>
      <c r="J99" s="144"/>
      <c r="K99" s="144"/>
      <c r="L99" s="144"/>
      <c r="M99" s="144"/>
      <c r="N99" s="144"/>
      <c r="O99" s="165"/>
    </row>
    <row r="100" spans="1:15" s="113" customFormat="1" ht="30">
      <c r="A100" s="169" t="e">
        <f>IF(ISNA(VLOOKUP(D100,#REF!,4,FALSE)),"",VLOOKUP(D100,#REF!,4,FALSE))</f>
        <v>#REF!</v>
      </c>
      <c r="B100" s="144"/>
      <c r="C100" s="154"/>
      <c r="D100" s="154" t="str">
        <f t="shared" si="2"/>
        <v/>
      </c>
      <c r="E100" s="144" t="str">
        <f t="shared" si="3"/>
        <v/>
      </c>
      <c r="F100" s="144"/>
      <c r="G100" s="144"/>
      <c r="H100" s="144"/>
      <c r="I100" s="144"/>
      <c r="J100" s="144"/>
      <c r="K100" s="144"/>
      <c r="L100" s="144"/>
      <c r="M100" s="144"/>
      <c r="N100" s="144"/>
      <c r="O100" s="165"/>
    </row>
    <row r="101" spans="1:15" s="113" customFormat="1" ht="30">
      <c r="A101" s="169" t="e">
        <f>IF(ISNA(VLOOKUP(D101,#REF!,4,FALSE)),"",VLOOKUP(D101,#REF!,4,FALSE))</f>
        <v>#REF!</v>
      </c>
      <c r="B101" s="144"/>
      <c r="C101" s="154"/>
      <c r="D101" s="154" t="str">
        <f t="shared" si="2"/>
        <v/>
      </c>
      <c r="E101" s="144" t="str">
        <f t="shared" si="3"/>
        <v/>
      </c>
      <c r="F101" s="144"/>
      <c r="G101" s="144"/>
      <c r="H101" s="144"/>
      <c r="I101" s="144"/>
      <c r="J101" s="144"/>
      <c r="K101" s="144"/>
      <c r="L101" s="144"/>
      <c r="M101" s="144"/>
      <c r="N101" s="144"/>
      <c r="O101" s="165"/>
    </row>
    <row r="102" spans="1:15" s="113" customFormat="1" ht="30">
      <c r="A102" s="169" t="e">
        <f>IF(ISNA(VLOOKUP(D102,#REF!,4,FALSE)),"",VLOOKUP(D102,#REF!,4,FALSE))</f>
        <v>#REF!</v>
      </c>
      <c r="B102" s="144"/>
      <c r="C102" s="154"/>
      <c r="D102" s="154" t="str">
        <f t="shared" si="2"/>
        <v/>
      </c>
      <c r="E102" s="144" t="str">
        <f t="shared" si="3"/>
        <v/>
      </c>
      <c r="F102" s="144"/>
      <c r="G102" s="144"/>
      <c r="H102" s="144"/>
      <c r="I102" s="144"/>
      <c r="J102" s="144"/>
      <c r="K102" s="144"/>
      <c r="L102" s="144"/>
      <c r="M102" s="144"/>
      <c r="N102" s="144"/>
      <c r="O102" s="165"/>
    </row>
    <row r="103" spans="1:15" s="113" customFormat="1" ht="30">
      <c r="A103" s="169" t="e">
        <f>IF(ISNA(VLOOKUP(D103,#REF!,4,FALSE)),"",VLOOKUP(D103,#REF!,4,FALSE))</f>
        <v>#REF!</v>
      </c>
      <c r="B103" s="144"/>
      <c r="C103" s="154"/>
      <c r="D103" s="154" t="str">
        <f t="shared" si="2"/>
        <v/>
      </c>
      <c r="E103" s="144" t="str">
        <f t="shared" si="3"/>
        <v/>
      </c>
      <c r="F103" s="144"/>
      <c r="G103" s="144"/>
      <c r="H103" s="144"/>
      <c r="I103" s="144"/>
      <c r="J103" s="144"/>
      <c r="K103" s="144"/>
      <c r="L103" s="144"/>
      <c r="M103" s="144"/>
      <c r="N103" s="144"/>
      <c r="O103" s="165"/>
    </row>
    <row r="104" spans="1:15" s="113" customFormat="1" ht="30">
      <c r="A104" s="169" t="e">
        <f>IF(ISNA(VLOOKUP(D104,#REF!,4,FALSE)),"",VLOOKUP(D104,#REF!,4,FALSE))</f>
        <v>#REF!</v>
      </c>
      <c r="B104" s="144"/>
      <c r="C104" s="154"/>
      <c r="D104" s="154" t="str">
        <f t="shared" si="2"/>
        <v/>
      </c>
      <c r="E104" s="144" t="str">
        <f t="shared" si="3"/>
        <v/>
      </c>
      <c r="F104" s="144"/>
      <c r="G104" s="144"/>
      <c r="H104" s="144"/>
      <c r="I104" s="144"/>
      <c r="J104" s="144"/>
      <c r="K104" s="144"/>
      <c r="L104" s="144"/>
      <c r="M104" s="144"/>
      <c r="N104" s="144"/>
      <c r="O104" s="165"/>
    </row>
    <row r="105" spans="1:15" s="113" customFormat="1" ht="30">
      <c r="A105" s="169" t="e">
        <f>IF(ISNA(VLOOKUP(D105,#REF!,4,FALSE)),"",VLOOKUP(D105,#REF!,4,FALSE))</f>
        <v>#REF!</v>
      </c>
      <c r="B105" s="144"/>
      <c r="C105" s="154"/>
      <c r="D105" s="154" t="str">
        <f t="shared" si="2"/>
        <v/>
      </c>
      <c r="E105" s="144" t="str">
        <f t="shared" si="3"/>
        <v/>
      </c>
      <c r="F105" s="144"/>
      <c r="G105" s="144"/>
      <c r="H105" s="144"/>
      <c r="I105" s="144"/>
      <c r="J105" s="144"/>
      <c r="K105" s="144"/>
      <c r="L105" s="144"/>
      <c r="M105" s="144"/>
      <c r="N105" s="144"/>
      <c r="O105" s="165"/>
    </row>
    <row r="106" spans="1:15" s="113" customFormat="1" ht="30">
      <c r="A106" s="169" t="e">
        <f>IF(ISNA(VLOOKUP(D106,#REF!,4,FALSE)),"",VLOOKUP(D106,#REF!,4,FALSE))</f>
        <v>#REF!</v>
      </c>
      <c r="B106" s="144"/>
      <c r="C106" s="154"/>
      <c r="D106" s="154" t="str">
        <f t="shared" si="2"/>
        <v/>
      </c>
      <c r="E106" s="144" t="str">
        <f t="shared" si="3"/>
        <v/>
      </c>
      <c r="F106" s="144"/>
      <c r="G106" s="144"/>
      <c r="H106" s="144"/>
      <c r="I106" s="144"/>
      <c r="J106" s="144"/>
      <c r="K106" s="144"/>
      <c r="L106" s="144"/>
      <c r="M106" s="144"/>
      <c r="N106" s="144"/>
      <c r="O106" s="165"/>
    </row>
    <row r="107" spans="1:15" s="113" customFormat="1" ht="30">
      <c r="A107" s="169" t="e">
        <f>IF(ISNA(VLOOKUP(D107,#REF!,4,FALSE)),"",VLOOKUP(D107,#REF!,4,FALSE))</f>
        <v>#REF!</v>
      </c>
      <c r="B107" s="144"/>
      <c r="C107" s="154"/>
      <c r="D107" s="154" t="str">
        <f t="shared" si="2"/>
        <v/>
      </c>
      <c r="E107" s="144" t="str">
        <f t="shared" si="3"/>
        <v/>
      </c>
      <c r="F107" s="144"/>
      <c r="G107" s="144"/>
      <c r="H107" s="144"/>
      <c r="I107" s="144"/>
      <c r="J107" s="144"/>
      <c r="K107" s="144"/>
      <c r="L107" s="144"/>
      <c r="M107" s="144"/>
      <c r="N107" s="144"/>
      <c r="O107" s="165"/>
    </row>
    <row r="108" spans="1:15" s="113" customFormat="1" ht="30">
      <c r="A108" s="169" t="e">
        <f>IF(ISNA(VLOOKUP(D108,#REF!,4,FALSE)),"",VLOOKUP(D108,#REF!,4,FALSE))</f>
        <v>#REF!</v>
      </c>
      <c r="B108" s="144"/>
      <c r="C108" s="154"/>
      <c r="D108" s="154" t="str">
        <f t="shared" si="2"/>
        <v/>
      </c>
      <c r="E108" s="144" t="str">
        <f t="shared" si="3"/>
        <v/>
      </c>
      <c r="F108" s="144"/>
      <c r="G108" s="144"/>
      <c r="H108" s="144"/>
      <c r="I108" s="144"/>
      <c r="J108" s="144"/>
      <c r="K108" s="144"/>
      <c r="L108" s="144"/>
      <c r="M108" s="144"/>
      <c r="N108" s="144"/>
      <c r="O108" s="165"/>
    </row>
    <row r="109" spans="1:15" s="113" customFormat="1" ht="30">
      <c r="A109" s="169" t="e">
        <f>IF(ISNA(VLOOKUP(D109,#REF!,4,FALSE)),"",VLOOKUP(D109,#REF!,4,FALSE))</f>
        <v>#REF!</v>
      </c>
      <c r="B109" s="144"/>
      <c r="C109" s="154"/>
      <c r="D109" s="154" t="str">
        <f t="shared" si="2"/>
        <v/>
      </c>
      <c r="E109" s="144" t="str">
        <f t="shared" si="3"/>
        <v/>
      </c>
      <c r="F109" s="144"/>
      <c r="G109" s="144"/>
      <c r="H109" s="144"/>
      <c r="I109" s="144"/>
      <c r="J109" s="144"/>
      <c r="K109" s="144"/>
      <c r="L109" s="144"/>
      <c r="M109" s="144"/>
      <c r="N109" s="144"/>
      <c r="O109" s="165"/>
    </row>
    <row r="110" spans="1:15" s="113" customFormat="1" ht="30">
      <c r="A110" s="169" t="e">
        <f>IF(ISNA(VLOOKUP(D110,#REF!,4,FALSE)),"",VLOOKUP(D110,#REF!,4,FALSE))</f>
        <v>#REF!</v>
      </c>
      <c r="B110" s="144"/>
      <c r="C110" s="154"/>
      <c r="D110" s="154" t="str">
        <f t="shared" si="2"/>
        <v/>
      </c>
      <c r="E110" s="144" t="str">
        <f t="shared" si="3"/>
        <v/>
      </c>
      <c r="F110" s="144"/>
      <c r="G110" s="144"/>
      <c r="H110" s="144"/>
      <c r="I110" s="144"/>
      <c r="J110" s="144"/>
      <c r="K110" s="144"/>
      <c r="L110" s="144"/>
      <c r="M110" s="144"/>
      <c r="N110" s="144"/>
      <c r="O110" s="165"/>
    </row>
    <row r="111" spans="1:15" s="113" customFormat="1" ht="30">
      <c r="A111" s="169" t="e">
        <f>IF(ISNA(VLOOKUP(D111,#REF!,4,FALSE)),"",VLOOKUP(D111,#REF!,4,FALSE))</f>
        <v>#REF!</v>
      </c>
      <c r="B111" s="144"/>
      <c r="C111" s="154"/>
      <c r="D111" s="154" t="str">
        <f t="shared" si="2"/>
        <v/>
      </c>
      <c r="E111" s="144" t="str">
        <f t="shared" si="3"/>
        <v/>
      </c>
      <c r="F111" s="144"/>
      <c r="G111" s="144"/>
      <c r="H111" s="144"/>
      <c r="I111" s="144"/>
      <c r="J111" s="144"/>
      <c r="K111" s="144"/>
      <c r="L111" s="144"/>
      <c r="M111" s="144"/>
      <c r="N111" s="144"/>
      <c r="O111" s="165"/>
    </row>
    <row r="112" spans="1:15" s="113" customFormat="1" ht="30">
      <c r="A112" s="169" t="e">
        <f>IF(ISNA(VLOOKUP(D112,#REF!,4,FALSE)),"",VLOOKUP(D112,#REF!,4,FALSE))</f>
        <v>#REF!</v>
      </c>
      <c r="B112" s="144"/>
      <c r="C112" s="154"/>
      <c r="D112" s="154" t="str">
        <f t="shared" si="2"/>
        <v/>
      </c>
      <c r="E112" s="144" t="str">
        <f t="shared" si="3"/>
        <v/>
      </c>
      <c r="F112" s="144"/>
      <c r="G112" s="144"/>
      <c r="H112" s="144"/>
      <c r="I112" s="144"/>
      <c r="J112" s="144"/>
      <c r="K112" s="144"/>
      <c r="L112" s="144"/>
      <c r="M112" s="144"/>
      <c r="N112" s="144"/>
      <c r="O112" s="165"/>
    </row>
    <row r="113" spans="1:15" s="113" customFormat="1" ht="30">
      <c r="A113" s="169" t="e">
        <f>IF(ISNA(VLOOKUP(D113,#REF!,4,FALSE)),"",VLOOKUP(D113,#REF!,4,FALSE))</f>
        <v>#REF!</v>
      </c>
      <c r="B113" s="144"/>
      <c r="C113" s="154"/>
      <c r="D113" s="154" t="str">
        <f t="shared" si="2"/>
        <v/>
      </c>
      <c r="E113" s="144" t="str">
        <f t="shared" si="3"/>
        <v/>
      </c>
      <c r="F113" s="144"/>
      <c r="G113" s="144"/>
      <c r="H113" s="144"/>
      <c r="I113" s="144"/>
      <c r="J113" s="144"/>
      <c r="K113" s="144"/>
      <c r="L113" s="144"/>
      <c r="M113" s="144"/>
      <c r="N113" s="144"/>
      <c r="O113" s="165"/>
    </row>
    <row r="114" spans="1:15" s="113" customFormat="1" ht="30">
      <c r="A114" s="169" t="e">
        <f>IF(ISNA(VLOOKUP(D114,#REF!,4,FALSE)),"",VLOOKUP(D114,#REF!,4,FALSE))</f>
        <v>#REF!</v>
      </c>
      <c r="B114" s="144"/>
      <c r="C114" s="154"/>
      <c r="D114" s="154" t="str">
        <f t="shared" si="2"/>
        <v/>
      </c>
      <c r="E114" s="144" t="str">
        <f t="shared" si="3"/>
        <v/>
      </c>
      <c r="F114" s="144"/>
      <c r="G114" s="144"/>
      <c r="H114" s="144"/>
      <c r="I114" s="144"/>
      <c r="J114" s="144"/>
      <c r="K114" s="144"/>
      <c r="L114" s="144"/>
      <c r="M114" s="144"/>
      <c r="N114" s="144"/>
      <c r="O114" s="165"/>
    </row>
    <row r="115" spans="1:15" s="113" customFormat="1" ht="30">
      <c r="A115" s="169" t="e">
        <f>IF(ISNA(VLOOKUP(D115,#REF!,4,FALSE)),"",VLOOKUP(D115,#REF!,4,FALSE))</f>
        <v>#REF!</v>
      </c>
      <c r="B115" s="144"/>
      <c r="C115" s="154"/>
      <c r="D115" s="154" t="str">
        <f t="shared" si="2"/>
        <v/>
      </c>
      <c r="E115" s="144" t="str">
        <f t="shared" si="3"/>
        <v/>
      </c>
      <c r="F115" s="144"/>
      <c r="G115" s="144"/>
      <c r="H115" s="144"/>
      <c r="I115" s="144"/>
      <c r="J115" s="144"/>
      <c r="K115" s="144"/>
      <c r="L115" s="144"/>
      <c r="M115" s="144"/>
      <c r="N115" s="144"/>
      <c r="O115" s="165"/>
    </row>
    <row r="116" spans="1:15" s="113" customFormat="1" ht="30">
      <c r="A116" s="169" t="e">
        <f>IF(ISNA(VLOOKUP(D116,#REF!,4,FALSE)),"",VLOOKUP(D116,#REF!,4,FALSE))</f>
        <v>#REF!</v>
      </c>
      <c r="B116" s="144"/>
      <c r="C116" s="154"/>
      <c r="D116" s="154" t="str">
        <f t="shared" si="2"/>
        <v/>
      </c>
      <c r="E116" s="144" t="str">
        <f t="shared" si="3"/>
        <v/>
      </c>
      <c r="F116" s="144"/>
      <c r="G116" s="144"/>
      <c r="H116" s="144"/>
      <c r="I116" s="144"/>
      <c r="J116" s="144"/>
      <c r="K116" s="144"/>
      <c r="L116" s="144"/>
      <c r="M116" s="144"/>
      <c r="N116" s="144"/>
      <c r="O116" s="165"/>
    </row>
    <row r="117" spans="1:15" s="113" customFormat="1" ht="30">
      <c r="A117" s="169" t="e">
        <f>IF(ISNA(VLOOKUP(D117,#REF!,4,FALSE)),"",VLOOKUP(D117,#REF!,4,FALSE))</f>
        <v>#REF!</v>
      </c>
      <c r="B117" s="144"/>
      <c r="C117" s="154"/>
      <c r="D117" s="154" t="str">
        <f t="shared" si="2"/>
        <v/>
      </c>
      <c r="E117" s="144" t="str">
        <f t="shared" si="3"/>
        <v/>
      </c>
      <c r="F117" s="144"/>
      <c r="G117" s="144"/>
      <c r="H117" s="144"/>
      <c r="I117" s="144"/>
      <c r="J117" s="144"/>
      <c r="K117" s="144"/>
      <c r="L117" s="144"/>
      <c r="M117" s="144"/>
      <c r="N117" s="144"/>
      <c r="O117" s="165"/>
    </row>
    <row r="118" spans="1:15" s="113" customFormat="1" ht="30">
      <c r="A118" s="169" t="e">
        <f>IF(ISNA(VLOOKUP(D118,#REF!,4,FALSE)),"",VLOOKUP(D118,#REF!,4,FALSE))</f>
        <v>#REF!</v>
      </c>
      <c r="B118" s="144"/>
      <c r="C118" s="154"/>
      <c r="D118" s="154" t="str">
        <f t="shared" si="2"/>
        <v/>
      </c>
      <c r="E118" s="144" t="str">
        <f t="shared" si="3"/>
        <v/>
      </c>
      <c r="F118" s="144"/>
      <c r="G118" s="144"/>
      <c r="H118" s="144"/>
      <c r="I118" s="144"/>
      <c r="J118" s="144"/>
      <c r="K118" s="144"/>
      <c r="L118" s="144"/>
      <c r="M118" s="144"/>
      <c r="N118" s="144"/>
      <c r="O118" s="165"/>
    </row>
    <row r="119" spans="1:15" s="113" customFormat="1" ht="30">
      <c r="A119" s="169" t="e">
        <f>IF(ISNA(VLOOKUP(D119,#REF!,4,FALSE)),"",VLOOKUP(D119,#REF!,4,FALSE))</f>
        <v>#REF!</v>
      </c>
      <c r="B119" s="144"/>
      <c r="C119" s="154"/>
      <c r="D119" s="154" t="str">
        <f t="shared" si="2"/>
        <v/>
      </c>
      <c r="E119" s="144" t="str">
        <f t="shared" si="3"/>
        <v/>
      </c>
      <c r="F119" s="144"/>
      <c r="G119" s="144"/>
      <c r="H119" s="144"/>
      <c r="I119" s="144"/>
      <c r="J119" s="144"/>
      <c r="K119" s="144"/>
      <c r="L119" s="144"/>
      <c r="M119" s="144"/>
      <c r="N119" s="144"/>
      <c r="O119" s="165"/>
    </row>
    <row r="120" spans="1:15" s="113" customFormat="1" ht="30">
      <c r="A120" s="169" t="e">
        <f>IF(ISNA(VLOOKUP(D120,#REF!,4,FALSE)),"",VLOOKUP(D120,#REF!,4,FALSE))</f>
        <v>#REF!</v>
      </c>
      <c r="B120" s="144"/>
      <c r="C120" s="154"/>
      <c r="D120" s="154" t="str">
        <f t="shared" si="2"/>
        <v/>
      </c>
      <c r="E120" s="144" t="str">
        <f t="shared" si="3"/>
        <v/>
      </c>
      <c r="F120" s="144"/>
      <c r="G120" s="144"/>
      <c r="H120" s="144"/>
      <c r="I120" s="144"/>
      <c r="J120" s="144"/>
      <c r="K120" s="144"/>
      <c r="L120" s="144"/>
      <c r="M120" s="144"/>
      <c r="N120" s="144"/>
      <c r="O120" s="165"/>
    </row>
    <row r="121" spans="1:15" s="113" customFormat="1" ht="30">
      <c r="A121" s="169" t="e">
        <f>IF(ISNA(VLOOKUP(D121,#REF!,4,FALSE)),"",VLOOKUP(D121,#REF!,4,FALSE))</f>
        <v>#REF!</v>
      </c>
      <c r="B121" s="144"/>
      <c r="C121" s="154"/>
      <c r="D121" s="154" t="str">
        <f t="shared" si="2"/>
        <v/>
      </c>
      <c r="E121" s="144" t="str">
        <f t="shared" si="3"/>
        <v/>
      </c>
      <c r="F121" s="144"/>
      <c r="G121" s="144"/>
      <c r="H121" s="144"/>
      <c r="I121" s="144"/>
      <c r="J121" s="144"/>
      <c r="K121" s="144"/>
      <c r="L121" s="144"/>
      <c r="M121" s="144"/>
      <c r="N121" s="144"/>
      <c r="O121" s="165"/>
    </row>
    <row r="122" spans="1:15" s="113" customFormat="1" ht="30">
      <c r="A122" s="169" t="e">
        <f>IF(ISNA(VLOOKUP(D122,#REF!,4,FALSE)),"",VLOOKUP(D122,#REF!,4,FALSE))</f>
        <v>#REF!</v>
      </c>
      <c r="B122" s="144"/>
      <c r="C122" s="154"/>
      <c r="D122" s="154" t="str">
        <f t="shared" si="2"/>
        <v/>
      </c>
      <c r="E122" s="144" t="str">
        <f t="shared" si="3"/>
        <v/>
      </c>
      <c r="F122" s="144"/>
      <c r="G122" s="144"/>
      <c r="H122" s="144"/>
      <c r="I122" s="144"/>
      <c r="J122" s="144"/>
      <c r="K122" s="144"/>
      <c r="L122" s="144"/>
      <c r="M122" s="144"/>
      <c r="N122" s="144"/>
      <c r="O122" s="165"/>
    </row>
    <row r="123" spans="1:15" s="113" customFormat="1" ht="30">
      <c r="A123" s="169" t="e">
        <f>IF(ISNA(VLOOKUP(D123,#REF!,4,FALSE)),"",VLOOKUP(D123,#REF!,4,FALSE))</f>
        <v>#REF!</v>
      </c>
      <c r="B123" s="144"/>
      <c r="C123" s="154"/>
      <c r="D123" s="154" t="str">
        <f t="shared" si="2"/>
        <v/>
      </c>
      <c r="E123" s="144" t="str">
        <f t="shared" si="3"/>
        <v/>
      </c>
      <c r="F123" s="144"/>
      <c r="G123" s="144"/>
      <c r="H123" s="144"/>
      <c r="I123" s="144"/>
      <c r="J123" s="144"/>
      <c r="K123" s="144"/>
      <c r="L123" s="144"/>
      <c r="M123" s="144"/>
      <c r="N123" s="144"/>
      <c r="O123" s="165"/>
    </row>
    <row r="124" spans="1:15" s="113" customFormat="1" ht="30">
      <c r="A124" s="169" t="e">
        <f>IF(ISNA(VLOOKUP(D124,#REF!,4,FALSE)),"",VLOOKUP(D124,#REF!,4,FALSE))</f>
        <v>#REF!</v>
      </c>
      <c r="B124" s="144"/>
      <c r="C124" s="154"/>
      <c r="D124" s="154" t="str">
        <f t="shared" si="2"/>
        <v/>
      </c>
      <c r="E124" s="144" t="str">
        <f t="shared" si="3"/>
        <v/>
      </c>
      <c r="F124" s="144"/>
      <c r="G124" s="144"/>
      <c r="H124" s="144"/>
      <c r="I124" s="144"/>
      <c r="J124" s="144"/>
      <c r="K124" s="144"/>
      <c r="L124" s="144"/>
      <c r="M124" s="144"/>
      <c r="N124" s="144"/>
      <c r="O124" s="165"/>
    </row>
    <row r="125" spans="1:15" s="113" customFormat="1" ht="30">
      <c r="A125" s="169" t="e">
        <f>IF(ISNA(VLOOKUP(D125,#REF!,4,FALSE)),"",VLOOKUP(D125,#REF!,4,FALSE))</f>
        <v>#REF!</v>
      </c>
      <c r="B125" s="144"/>
      <c r="C125" s="154"/>
      <c r="D125" s="154" t="str">
        <f t="shared" si="2"/>
        <v/>
      </c>
      <c r="E125" s="144" t="str">
        <f t="shared" si="3"/>
        <v/>
      </c>
      <c r="F125" s="144"/>
      <c r="G125" s="144"/>
      <c r="H125" s="144"/>
      <c r="I125" s="144"/>
      <c r="J125" s="144"/>
      <c r="K125" s="144"/>
      <c r="L125" s="144"/>
      <c r="M125" s="144"/>
      <c r="N125" s="144"/>
      <c r="O125" s="165"/>
    </row>
    <row r="126" spans="1:15" s="113" customFormat="1" ht="30">
      <c r="A126" s="169" t="e">
        <f>IF(ISNA(VLOOKUP(D126,#REF!,4,FALSE)),"",VLOOKUP(D126,#REF!,4,FALSE))</f>
        <v>#REF!</v>
      </c>
      <c r="B126" s="144"/>
      <c r="C126" s="154"/>
      <c r="D126" s="154" t="str">
        <f t="shared" si="2"/>
        <v/>
      </c>
      <c r="E126" s="144" t="str">
        <f t="shared" si="3"/>
        <v/>
      </c>
      <c r="F126" s="144"/>
      <c r="G126" s="144"/>
      <c r="H126" s="144"/>
      <c r="I126" s="144"/>
      <c r="J126" s="144"/>
      <c r="K126" s="144"/>
      <c r="L126" s="144"/>
      <c r="M126" s="144"/>
      <c r="N126" s="144"/>
      <c r="O126" s="165"/>
    </row>
    <row r="127" spans="1:15" s="113" customFormat="1" ht="30">
      <c r="A127" s="169" t="e">
        <f>IF(ISNA(VLOOKUP(D127,#REF!,4,FALSE)),"",VLOOKUP(D127,#REF!,4,FALSE))</f>
        <v>#REF!</v>
      </c>
      <c r="B127" s="144"/>
      <c r="C127" s="154"/>
      <c r="D127" s="154" t="str">
        <f t="shared" si="2"/>
        <v/>
      </c>
      <c r="E127" s="144" t="str">
        <f t="shared" si="3"/>
        <v/>
      </c>
      <c r="F127" s="144"/>
      <c r="G127" s="144"/>
      <c r="H127" s="144"/>
      <c r="I127" s="144"/>
      <c r="J127" s="144"/>
      <c r="K127" s="144"/>
      <c r="L127" s="144"/>
      <c r="M127" s="144"/>
      <c r="N127" s="144"/>
      <c r="O127" s="165"/>
    </row>
    <row r="128" spans="1:15" s="113" customFormat="1" ht="30">
      <c r="A128" s="169" t="e">
        <f>IF(ISNA(VLOOKUP(D128,#REF!,4,FALSE)),"",VLOOKUP(D128,#REF!,4,FALSE))</f>
        <v>#REF!</v>
      </c>
      <c r="B128" s="144"/>
      <c r="C128" s="154"/>
      <c r="D128" s="154" t="str">
        <f t="shared" si="2"/>
        <v/>
      </c>
      <c r="E128" s="144" t="str">
        <f t="shared" si="3"/>
        <v/>
      </c>
      <c r="F128" s="144"/>
      <c r="G128" s="144"/>
      <c r="H128" s="144"/>
      <c r="I128" s="144"/>
      <c r="J128" s="144"/>
      <c r="K128" s="144"/>
      <c r="L128" s="144"/>
      <c r="M128" s="144"/>
      <c r="N128" s="144"/>
      <c r="O128" s="165"/>
    </row>
    <row r="129" spans="1:15" s="113" customFormat="1" ht="30">
      <c r="A129" s="169" t="e">
        <f>IF(ISNA(VLOOKUP(D129,#REF!,4,FALSE)),"",VLOOKUP(D129,#REF!,4,FALSE))</f>
        <v>#REF!</v>
      </c>
      <c r="B129" s="144"/>
      <c r="C129" s="154"/>
      <c r="D129" s="154" t="str">
        <f t="shared" si="2"/>
        <v/>
      </c>
      <c r="E129" s="144" t="str">
        <f t="shared" si="3"/>
        <v/>
      </c>
      <c r="F129" s="144"/>
      <c r="G129" s="144"/>
      <c r="H129" s="144"/>
      <c r="I129" s="144"/>
      <c r="J129" s="144"/>
      <c r="K129" s="144"/>
      <c r="L129" s="144"/>
      <c r="M129" s="144"/>
      <c r="N129" s="144"/>
      <c r="O129" s="165"/>
    </row>
    <row r="130" spans="1:15" s="113" customFormat="1" ht="30">
      <c r="A130" s="169" t="e">
        <f>IF(ISNA(VLOOKUP(D130,#REF!,4,FALSE)),"",VLOOKUP(D130,#REF!,4,FALSE))</f>
        <v>#REF!</v>
      </c>
      <c r="B130" s="144"/>
      <c r="C130" s="154"/>
      <c r="D130" s="154" t="str">
        <f t="shared" si="2"/>
        <v/>
      </c>
      <c r="E130" s="144" t="str">
        <f t="shared" si="3"/>
        <v/>
      </c>
      <c r="F130" s="144"/>
      <c r="G130" s="144"/>
      <c r="H130" s="144"/>
      <c r="I130" s="144"/>
      <c r="J130" s="144"/>
      <c r="K130" s="144"/>
      <c r="L130" s="144"/>
      <c r="M130" s="144"/>
      <c r="N130" s="144"/>
      <c r="O130" s="165"/>
    </row>
    <row r="131" spans="1:15" s="113" customFormat="1" ht="30">
      <c r="A131" s="169" t="e">
        <f>IF(ISNA(VLOOKUP(D131,#REF!,4,FALSE)),"",VLOOKUP(D131,#REF!,4,FALSE))</f>
        <v>#REF!</v>
      </c>
      <c r="B131" s="144"/>
      <c r="C131" s="154"/>
      <c r="D131" s="154" t="str">
        <f t="shared" si="2"/>
        <v/>
      </c>
      <c r="E131" s="144" t="str">
        <f t="shared" si="3"/>
        <v/>
      </c>
      <c r="F131" s="144"/>
      <c r="G131" s="144"/>
      <c r="H131" s="144"/>
      <c r="I131" s="144"/>
      <c r="J131" s="144"/>
      <c r="K131" s="144"/>
      <c r="L131" s="144"/>
      <c r="M131" s="144"/>
      <c r="N131" s="144"/>
      <c r="O131" s="165"/>
    </row>
    <row r="132" spans="1:15" s="113" customFormat="1" ht="30">
      <c r="A132" s="169" t="e">
        <f>IF(ISNA(VLOOKUP(D132,#REF!,4,FALSE)),"",VLOOKUP(D132,#REF!,4,FALSE))</f>
        <v>#REF!</v>
      </c>
      <c r="B132" s="144"/>
      <c r="C132" s="154"/>
      <c r="D132" s="154" t="str">
        <f t="shared" si="2"/>
        <v/>
      </c>
      <c r="E132" s="144" t="str">
        <f t="shared" si="3"/>
        <v/>
      </c>
      <c r="F132" s="144"/>
      <c r="G132" s="144"/>
      <c r="H132" s="144"/>
      <c r="I132" s="144"/>
      <c r="J132" s="144"/>
      <c r="K132" s="144"/>
      <c r="L132" s="144"/>
      <c r="M132" s="144"/>
      <c r="N132" s="144"/>
      <c r="O132" s="165"/>
    </row>
    <row r="133" spans="1:15" s="113" customFormat="1" ht="30">
      <c r="A133" s="169" t="e">
        <f>IF(ISNA(VLOOKUP(D133,#REF!,4,FALSE)),"",VLOOKUP(D133,#REF!,4,FALSE))</f>
        <v>#REF!</v>
      </c>
      <c r="B133" s="144"/>
      <c r="C133" s="154"/>
      <c r="D133" s="154" t="str">
        <f t="shared" ref="D133:D196" si="4">IF(ISNA(VLOOKUP(C133,$G$1023:$I$1309,3,FALSE)),"",VLOOKUP(C133,$G$1023:$I$1309,3,FALSE))</f>
        <v/>
      </c>
      <c r="E133" s="144" t="str">
        <f t="shared" ref="E133:E196" si="5">IF(ISNA(VLOOKUP(C133,$G$1023:$I$1309,2,FALSE)),"",VLOOKUP(C133,$G$1023:$I$1309,2,FALSE))</f>
        <v/>
      </c>
      <c r="F133" s="144"/>
      <c r="G133" s="144"/>
      <c r="H133" s="144"/>
      <c r="I133" s="144"/>
      <c r="J133" s="144"/>
      <c r="K133" s="144"/>
      <c r="L133" s="144"/>
      <c r="M133" s="144"/>
      <c r="N133" s="144"/>
      <c r="O133" s="165"/>
    </row>
    <row r="134" spans="1:15" s="113" customFormat="1" ht="30">
      <c r="A134" s="169" t="e">
        <f>IF(ISNA(VLOOKUP(D134,#REF!,4,FALSE)),"",VLOOKUP(D134,#REF!,4,FALSE))</f>
        <v>#REF!</v>
      </c>
      <c r="B134" s="144"/>
      <c r="C134" s="154"/>
      <c r="D134" s="154" t="str">
        <f t="shared" si="4"/>
        <v/>
      </c>
      <c r="E134" s="144" t="str">
        <f t="shared" si="5"/>
        <v/>
      </c>
      <c r="F134" s="144"/>
      <c r="G134" s="144"/>
      <c r="H134" s="144"/>
      <c r="I134" s="144"/>
      <c r="J134" s="144"/>
      <c r="K134" s="144"/>
      <c r="L134" s="144"/>
      <c r="M134" s="144"/>
      <c r="N134" s="144"/>
      <c r="O134" s="165"/>
    </row>
    <row r="135" spans="1:15" s="113" customFormat="1" ht="30">
      <c r="A135" s="169" t="e">
        <f>IF(ISNA(VLOOKUP(D135,#REF!,4,FALSE)),"",VLOOKUP(D135,#REF!,4,FALSE))</f>
        <v>#REF!</v>
      </c>
      <c r="B135" s="144"/>
      <c r="C135" s="154"/>
      <c r="D135" s="154" t="str">
        <f t="shared" si="4"/>
        <v/>
      </c>
      <c r="E135" s="144" t="str">
        <f t="shared" si="5"/>
        <v/>
      </c>
      <c r="F135" s="144"/>
      <c r="G135" s="144"/>
      <c r="H135" s="144"/>
      <c r="I135" s="144"/>
      <c r="J135" s="144"/>
      <c r="K135" s="144"/>
      <c r="L135" s="144"/>
      <c r="M135" s="144"/>
      <c r="N135" s="144"/>
      <c r="O135" s="165"/>
    </row>
    <row r="136" spans="1:15" s="113" customFormat="1" ht="30">
      <c r="A136" s="169" t="e">
        <f>IF(ISNA(VLOOKUP(D136,#REF!,4,FALSE)),"",VLOOKUP(D136,#REF!,4,FALSE))</f>
        <v>#REF!</v>
      </c>
      <c r="B136" s="144"/>
      <c r="C136" s="154"/>
      <c r="D136" s="154" t="str">
        <f t="shared" si="4"/>
        <v/>
      </c>
      <c r="E136" s="144" t="str">
        <f t="shared" si="5"/>
        <v/>
      </c>
      <c r="F136" s="144"/>
      <c r="G136" s="144"/>
      <c r="H136" s="144"/>
      <c r="I136" s="144"/>
      <c r="J136" s="144"/>
      <c r="K136" s="144"/>
      <c r="L136" s="144"/>
      <c r="M136" s="144"/>
      <c r="N136" s="144"/>
      <c r="O136" s="165"/>
    </row>
    <row r="137" spans="1:15" s="113" customFormat="1" ht="30">
      <c r="A137" s="169" t="e">
        <f>IF(ISNA(VLOOKUP(D137,#REF!,4,FALSE)),"",VLOOKUP(D137,#REF!,4,FALSE))</f>
        <v>#REF!</v>
      </c>
      <c r="B137" s="144"/>
      <c r="C137" s="154"/>
      <c r="D137" s="154" t="str">
        <f t="shared" si="4"/>
        <v/>
      </c>
      <c r="E137" s="144" t="str">
        <f t="shared" si="5"/>
        <v/>
      </c>
      <c r="F137" s="144"/>
      <c r="G137" s="144"/>
      <c r="H137" s="144"/>
      <c r="I137" s="144"/>
      <c r="J137" s="144"/>
      <c r="K137" s="144"/>
      <c r="L137" s="144"/>
      <c r="M137" s="144"/>
      <c r="N137" s="144"/>
      <c r="O137" s="165"/>
    </row>
    <row r="138" spans="1:15" s="113" customFormat="1" ht="30">
      <c r="A138" s="169" t="e">
        <f>IF(ISNA(VLOOKUP(D138,#REF!,4,FALSE)),"",VLOOKUP(D138,#REF!,4,FALSE))</f>
        <v>#REF!</v>
      </c>
      <c r="B138" s="144"/>
      <c r="C138" s="154"/>
      <c r="D138" s="154" t="str">
        <f t="shared" si="4"/>
        <v/>
      </c>
      <c r="E138" s="144" t="str">
        <f t="shared" si="5"/>
        <v/>
      </c>
      <c r="F138" s="144"/>
      <c r="G138" s="144"/>
      <c r="H138" s="144"/>
      <c r="I138" s="144"/>
      <c r="J138" s="144"/>
      <c r="K138" s="144"/>
      <c r="L138" s="144"/>
      <c r="M138" s="144"/>
      <c r="N138" s="144"/>
      <c r="O138" s="165"/>
    </row>
    <row r="139" spans="1:15" s="113" customFormat="1" ht="30">
      <c r="A139" s="169" t="e">
        <f>IF(ISNA(VLOOKUP(D139,#REF!,4,FALSE)),"",VLOOKUP(D139,#REF!,4,FALSE))</f>
        <v>#REF!</v>
      </c>
      <c r="B139" s="144"/>
      <c r="C139" s="154"/>
      <c r="D139" s="154" t="str">
        <f t="shared" si="4"/>
        <v/>
      </c>
      <c r="E139" s="144" t="str">
        <f t="shared" si="5"/>
        <v/>
      </c>
      <c r="F139" s="144"/>
      <c r="G139" s="144"/>
      <c r="H139" s="144"/>
      <c r="I139" s="144"/>
      <c r="J139" s="144"/>
      <c r="K139" s="144"/>
      <c r="L139" s="144"/>
      <c r="M139" s="144"/>
      <c r="N139" s="144"/>
      <c r="O139" s="165"/>
    </row>
    <row r="140" spans="1:15" s="113" customFormat="1" ht="30">
      <c r="A140" s="169" t="e">
        <f>IF(ISNA(VLOOKUP(D140,#REF!,4,FALSE)),"",VLOOKUP(D140,#REF!,4,FALSE))</f>
        <v>#REF!</v>
      </c>
      <c r="B140" s="144"/>
      <c r="C140" s="154"/>
      <c r="D140" s="154" t="str">
        <f t="shared" si="4"/>
        <v/>
      </c>
      <c r="E140" s="144" t="str">
        <f t="shared" si="5"/>
        <v/>
      </c>
      <c r="F140" s="144"/>
      <c r="G140" s="144"/>
      <c r="H140" s="144"/>
      <c r="I140" s="144"/>
      <c r="J140" s="144"/>
      <c r="K140" s="144"/>
      <c r="L140" s="144"/>
      <c r="M140" s="144"/>
      <c r="N140" s="144"/>
      <c r="O140" s="165"/>
    </row>
    <row r="141" spans="1:15" s="113" customFormat="1" ht="30">
      <c r="A141" s="169" t="e">
        <f>IF(ISNA(VLOOKUP(D141,#REF!,4,FALSE)),"",VLOOKUP(D141,#REF!,4,FALSE))</f>
        <v>#REF!</v>
      </c>
      <c r="B141" s="144"/>
      <c r="C141" s="154"/>
      <c r="D141" s="154" t="str">
        <f t="shared" si="4"/>
        <v/>
      </c>
      <c r="E141" s="144" t="str">
        <f t="shared" si="5"/>
        <v/>
      </c>
      <c r="F141" s="144"/>
      <c r="G141" s="144"/>
      <c r="H141" s="144"/>
      <c r="I141" s="144"/>
      <c r="J141" s="144"/>
      <c r="K141" s="144"/>
      <c r="L141" s="144"/>
      <c r="M141" s="144"/>
      <c r="N141" s="144"/>
      <c r="O141" s="165"/>
    </row>
    <row r="142" spans="1:15" s="113" customFormat="1" ht="30">
      <c r="A142" s="169" t="e">
        <f>IF(ISNA(VLOOKUP(D142,#REF!,4,FALSE)),"",VLOOKUP(D142,#REF!,4,FALSE))</f>
        <v>#REF!</v>
      </c>
      <c r="B142" s="144"/>
      <c r="C142" s="154"/>
      <c r="D142" s="154" t="str">
        <f t="shared" si="4"/>
        <v/>
      </c>
      <c r="E142" s="144" t="str">
        <f t="shared" si="5"/>
        <v/>
      </c>
      <c r="F142" s="144"/>
      <c r="G142" s="144"/>
      <c r="H142" s="144"/>
      <c r="I142" s="144"/>
      <c r="J142" s="144"/>
      <c r="K142" s="144"/>
      <c r="L142" s="144"/>
      <c r="M142" s="144"/>
      <c r="N142" s="144"/>
      <c r="O142" s="165"/>
    </row>
    <row r="143" spans="1:15" s="113" customFormat="1" ht="30">
      <c r="A143" s="169" t="e">
        <f>IF(ISNA(VLOOKUP(D143,#REF!,4,FALSE)),"",VLOOKUP(D143,#REF!,4,FALSE))</f>
        <v>#REF!</v>
      </c>
      <c r="B143" s="144"/>
      <c r="C143" s="154"/>
      <c r="D143" s="154" t="str">
        <f t="shared" si="4"/>
        <v/>
      </c>
      <c r="E143" s="144" t="str">
        <f t="shared" si="5"/>
        <v/>
      </c>
      <c r="F143" s="144"/>
      <c r="G143" s="144"/>
      <c r="H143" s="144"/>
      <c r="I143" s="144"/>
      <c r="J143" s="144"/>
      <c r="K143" s="144"/>
      <c r="L143" s="144"/>
      <c r="M143" s="144"/>
      <c r="N143" s="144"/>
      <c r="O143" s="165"/>
    </row>
    <row r="144" spans="1:15" s="113" customFormat="1" ht="30">
      <c r="A144" s="169" t="e">
        <f>IF(ISNA(VLOOKUP(D144,#REF!,4,FALSE)),"",VLOOKUP(D144,#REF!,4,FALSE))</f>
        <v>#REF!</v>
      </c>
      <c r="B144" s="144"/>
      <c r="C144" s="154"/>
      <c r="D144" s="154" t="str">
        <f t="shared" si="4"/>
        <v/>
      </c>
      <c r="E144" s="144" t="str">
        <f t="shared" si="5"/>
        <v/>
      </c>
      <c r="F144" s="144"/>
      <c r="G144" s="144"/>
      <c r="H144" s="144"/>
      <c r="I144" s="144"/>
      <c r="J144" s="144"/>
      <c r="K144" s="144"/>
      <c r="L144" s="144"/>
      <c r="M144" s="144"/>
      <c r="N144" s="144"/>
      <c r="O144" s="165"/>
    </row>
    <row r="145" spans="1:15" s="113" customFormat="1" ht="30">
      <c r="A145" s="169" t="e">
        <f>IF(ISNA(VLOOKUP(D145,#REF!,4,FALSE)),"",VLOOKUP(D145,#REF!,4,FALSE))</f>
        <v>#REF!</v>
      </c>
      <c r="B145" s="144"/>
      <c r="C145" s="154"/>
      <c r="D145" s="154" t="str">
        <f t="shared" si="4"/>
        <v/>
      </c>
      <c r="E145" s="144" t="str">
        <f t="shared" si="5"/>
        <v/>
      </c>
      <c r="F145" s="144"/>
      <c r="G145" s="144"/>
      <c r="H145" s="144"/>
      <c r="I145" s="144"/>
      <c r="J145" s="144"/>
      <c r="K145" s="144"/>
      <c r="L145" s="144"/>
      <c r="M145" s="144"/>
      <c r="N145" s="144"/>
      <c r="O145" s="165"/>
    </row>
    <row r="146" spans="1:15" s="113" customFormat="1" ht="30">
      <c r="A146" s="169" t="e">
        <f>IF(ISNA(VLOOKUP(D146,#REF!,4,FALSE)),"",VLOOKUP(D146,#REF!,4,FALSE))</f>
        <v>#REF!</v>
      </c>
      <c r="B146" s="144"/>
      <c r="C146" s="154"/>
      <c r="D146" s="154" t="str">
        <f t="shared" si="4"/>
        <v/>
      </c>
      <c r="E146" s="144" t="str">
        <f t="shared" si="5"/>
        <v/>
      </c>
      <c r="F146" s="144"/>
      <c r="G146" s="144"/>
      <c r="H146" s="144"/>
      <c r="I146" s="144"/>
      <c r="J146" s="144"/>
      <c r="K146" s="144"/>
      <c r="L146" s="144"/>
      <c r="M146" s="144"/>
      <c r="N146" s="144"/>
      <c r="O146" s="165"/>
    </row>
    <row r="147" spans="1:15" s="113" customFormat="1" ht="30">
      <c r="A147" s="169" t="e">
        <f>IF(ISNA(VLOOKUP(D147,#REF!,4,FALSE)),"",VLOOKUP(D147,#REF!,4,FALSE))</f>
        <v>#REF!</v>
      </c>
      <c r="B147" s="144"/>
      <c r="C147" s="154"/>
      <c r="D147" s="154" t="str">
        <f t="shared" si="4"/>
        <v/>
      </c>
      <c r="E147" s="144" t="str">
        <f t="shared" si="5"/>
        <v/>
      </c>
      <c r="F147" s="144"/>
      <c r="G147" s="144"/>
      <c r="H147" s="144"/>
      <c r="I147" s="144"/>
      <c r="J147" s="144"/>
      <c r="K147" s="144"/>
      <c r="L147" s="144"/>
      <c r="M147" s="144"/>
      <c r="N147" s="144"/>
      <c r="O147" s="165"/>
    </row>
    <row r="148" spans="1:15" s="113" customFormat="1" ht="30">
      <c r="A148" s="169" t="e">
        <f>IF(ISNA(VLOOKUP(D148,#REF!,4,FALSE)),"",VLOOKUP(D148,#REF!,4,FALSE))</f>
        <v>#REF!</v>
      </c>
      <c r="B148" s="144"/>
      <c r="C148" s="154"/>
      <c r="D148" s="154" t="str">
        <f t="shared" si="4"/>
        <v/>
      </c>
      <c r="E148" s="144" t="str">
        <f t="shared" si="5"/>
        <v/>
      </c>
      <c r="F148" s="144"/>
      <c r="G148" s="144"/>
      <c r="H148" s="144"/>
      <c r="I148" s="144"/>
      <c r="J148" s="144"/>
      <c r="K148" s="144"/>
      <c r="L148" s="144"/>
      <c r="M148" s="144"/>
      <c r="N148" s="144"/>
      <c r="O148" s="165"/>
    </row>
    <row r="149" spans="1:15" s="113" customFormat="1" ht="30">
      <c r="A149" s="169" t="e">
        <f>IF(ISNA(VLOOKUP(D149,#REF!,4,FALSE)),"",VLOOKUP(D149,#REF!,4,FALSE))</f>
        <v>#REF!</v>
      </c>
      <c r="B149" s="144"/>
      <c r="C149" s="154"/>
      <c r="D149" s="154" t="str">
        <f t="shared" si="4"/>
        <v/>
      </c>
      <c r="E149" s="144" t="str">
        <f t="shared" si="5"/>
        <v/>
      </c>
      <c r="F149" s="144"/>
      <c r="G149" s="144"/>
      <c r="H149" s="144"/>
      <c r="I149" s="144"/>
      <c r="J149" s="144"/>
      <c r="K149" s="144"/>
      <c r="L149" s="144"/>
      <c r="M149" s="144"/>
      <c r="N149" s="144"/>
      <c r="O149" s="165"/>
    </row>
    <row r="150" spans="1:15" s="113" customFormat="1" ht="30">
      <c r="A150" s="169" t="e">
        <f>IF(ISNA(VLOOKUP(D150,#REF!,4,FALSE)),"",VLOOKUP(D150,#REF!,4,FALSE))</f>
        <v>#REF!</v>
      </c>
      <c r="B150" s="144"/>
      <c r="C150" s="154"/>
      <c r="D150" s="154" t="str">
        <f t="shared" si="4"/>
        <v/>
      </c>
      <c r="E150" s="144" t="str">
        <f t="shared" si="5"/>
        <v/>
      </c>
      <c r="F150" s="144"/>
      <c r="G150" s="144"/>
      <c r="H150" s="144"/>
      <c r="I150" s="144"/>
      <c r="J150" s="144"/>
      <c r="K150" s="144"/>
      <c r="L150" s="144"/>
      <c r="M150" s="144"/>
      <c r="N150" s="144"/>
      <c r="O150" s="165"/>
    </row>
    <row r="151" spans="1:15" s="113" customFormat="1" ht="30">
      <c r="A151" s="169" t="e">
        <f>IF(ISNA(VLOOKUP(D151,#REF!,4,FALSE)),"",VLOOKUP(D151,#REF!,4,FALSE))</f>
        <v>#REF!</v>
      </c>
      <c r="B151" s="144"/>
      <c r="C151" s="154"/>
      <c r="D151" s="154" t="str">
        <f t="shared" si="4"/>
        <v/>
      </c>
      <c r="E151" s="144" t="str">
        <f t="shared" si="5"/>
        <v/>
      </c>
      <c r="F151" s="144"/>
      <c r="G151" s="144"/>
      <c r="H151" s="144"/>
      <c r="I151" s="144"/>
      <c r="J151" s="144"/>
      <c r="K151" s="144"/>
      <c r="L151" s="144"/>
      <c r="M151" s="144"/>
      <c r="N151" s="144"/>
      <c r="O151" s="165"/>
    </row>
    <row r="152" spans="1:15" s="113" customFormat="1" ht="30">
      <c r="A152" s="169" t="e">
        <f>IF(ISNA(VLOOKUP(D152,#REF!,4,FALSE)),"",VLOOKUP(D152,#REF!,4,FALSE))</f>
        <v>#REF!</v>
      </c>
      <c r="B152" s="144"/>
      <c r="C152" s="154"/>
      <c r="D152" s="154" t="str">
        <f t="shared" si="4"/>
        <v/>
      </c>
      <c r="E152" s="144" t="str">
        <f t="shared" si="5"/>
        <v/>
      </c>
      <c r="F152" s="144"/>
      <c r="G152" s="144"/>
      <c r="H152" s="144"/>
      <c r="I152" s="144"/>
      <c r="J152" s="144"/>
      <c r="K152" s="144"/>
      <c r="L152" s="144"/>
      <c r="M152" s="144"/>
      <c r="N152" s="144"/>
      <c r="O152" s="165"/>
    </row>
    <row r="153" spans="1:15" s="113" customFormat="1" ht="30">
      <c r="A153" s="169" t="e">
        <f>IF(ISNA(VLOOKUP(D153,#REF!,4,FALSE)),"",VLOOKUP(D153,#REF!,4,FALSE))</f>
        <v>#REF!</v>
      </c>
      <c r="B153" s="144"/>
      <c r="C153" s="154"/>
      <c r="D153" s="154" t="str">
        <f t="shared" si="4"/>
        <v/>
      </c>
      <c r="E153" s="144" t="str">
        <f t="shared" si="5"/>
        <v/>
      </c>
      <c r="F153" s="144"/>
      <c r="G153" s="144"/>
      <c r="H153" s="144"/>
      <c r="I153" s="144"/>
      <c r="J153" s="144"/>
      <c r="K153" s="144"/>
      <c r="L153" s="144"/>
      <c r="M153" s="144"/>
      <c r="N153" s="144"/>
      <c r="O153" s="165"/>
    </row>
    <row r="154" spans="1:15" s="113" customFormat="1" ht="30">
      <c r="A154" s="169" t="e">
        <f>IF(ISNA(VLOOKUP(D154,#REF!,4,FALSE)),"",VLOOKUP(D154,#REF!,4,FALSE))</f>
        <v>#REF!</v>
      </c>
      <c r="B154" s="144"/>
      <c r="C154" s="154"/>
      <c r="D154" s="154" t="str">
        <f t="shared" si="4"/>
        <v/>
      </c>
      <c r="E154" s="144" t="str">
        <f t="shared" si="5"/>
        <v/>
      </c>
      <c r="F154" s="144"/>
      <c r="G154" s="144"/>
      <c r="H154" s="144"/>
      <c r="I154" s="144"/>
      <c r="J154" s="144"/>
      <c r="K154" s="144"/>
      <c r="L154" s="144"/>
      <c r="M154" s="144"/>
      <c r="N154" s="144"/>
      <c r="O154" s="165"/>
    </row>
    <row r="155" spans="1:15" s="113" customFormat="1" ht="30">
      <c r="A155" s="169" t="e">
        <f>IF(ISNA(VLOOKUP(D155,#REF!,4,FALSE)),"",VLOOKUP(D155,#REF!,4,FALSE))</f>
        <v>#REF!</v>
      </c>
      <c r="B155" s="144"/>
      <c r="C155" s="154"/>
      <c r="D155" s="154" t="str">
        <f t="shared" si="4"/>
        <v/>
      </c>
      <c r="E155" s="144" t="str">
        <f t="shared" si="5"/>
        <v/>
      </c>
      <c r="F155" s="144"/>
      <c r="G155" s="144"/>
      <c r="H155" s="144"/>
      <c r="I155" s="144"/>
      <c r="J155" s="144"/>
      <c r="K155" s="144"/>
      <c r="L155" s="144"/>
      <c r="M155" s="144"/>
      <c r="N155" s="144"/>
      <c r="O155" s="165"/>
    </row>
    <row r="156" spans="1:15" s="113" customFormat="1" ht="30">
      <c r="A156" s="169" t="e">
        <f>IF(ISNA(VLOOKUP(D156,#REF!,4,FALSE)),"",VLOOKUP(D156,#REF!,4,FALSE))</f>
        <v>#REF!</v>
      </c>
      <c r="B156" s="144"/>
      <c r="C156" s="154"/>
      <c r="D156" s="154" t="str">
        <f t="shared" si="4"/>
        <v/>
      </c>
      <c r="E156" s="144" t="str">
        <f t="shared" si="5"/>
        <v/>
      </c>
      <c r="F156" s="144"/>
      <c r="G156" s="144"/>
      <c r="H156" s="144"/>
      <c r="I156" s="144"/>
      <c r="J156" s="144"/>
      <c r="K156" s="144"/>
      <c r="L156" s="144"/>
      <c r="M156" s="144"/>
      <c r="N156" s="144"/>
      <c r="O156" s="165"/>
    </row>
    <row r="157" spans="1:15" s="113" customFormat="1" ht="30">
      <c r="A157" s="169" t="e">
        <f>IF(ISNA(VLOOKUP(D157,#REF!,4,FALSE)),"",VLOOKUP(D157,#REF!,4,FALSE))</f>
        <v>#REF!</v>
      </c>
      <c r="B157" s="144"/>
      <c r="C157" s="154"/>
      <c r="D157" s="154" t="str">
        <f t="shared" si="4"/>
        <v/>
      </c>
      <c r="E157" s="144" t="str">
        <f t="shared" si="5"/>
        <v/>
      </c>
      <c r="F157" s="144"/>
      <c r="G157" s="144"/>
      <c r="H157" s="144"/>
      <c r="I157" s="144"/>
      <c r="J157" s="144"/>
      <c r="K157" s="144"/>
      <c r="L157" s="144"/>
      <c r="M157" s="144"/>
      <c r="N157" s="144"/>
      <c r="O157" s="165"/>
    </row>
    <row r="158" spans="1:15" s="113" customFormat="1" ht="30">
      <c r="A158" s="169" t="e">
        <f>IF(ISNA(VLOOKUP(D158,#REF!,4,FALSE)),"",VLOOKUP(D158,#REF!,4,FALSE))</f>
        <v>#REF!</v>
      </c>
      <c r="B158" s="144"/>
      <c r="C158" s="154"/>
      <c r="D158" s="154" t="str">
        <f t="shared" si="4"/>
        <v/>
      </c>
      <c r="E158" s="144" t="str">
        <f t="shared" si="5"/>
        <v/>
      </c>
      <c r="F158" s="144"/>
      <c r="G158" s="144"/>
      <c r="H158" s="144"/>
      <c r="I158" s="144"/>
      <c r="J158" s="144"/>
      <c r="K158" s="144"/>
      <c r="L158" s="144"/>
      <c r="M158" s="144"/>
      <c r="N158" s="144"/>
      <c r="O158" s="165"/>
    </row>
    <row r="159" spans="1:15" s="113" customFormat="1" ht="30">
      <c r="A159" s="169" t="e">
        <f>IF(ISNA(VLOOKUP(D159,#REF!,4,FALSE)),"",VLOOKUP(D159,#REF!,4,FALSE))</f>
        <v>#REF!</v>
      </c>
      <c r="B159" s="144"/>
      <c r="C159" s="154"/>
      <c r="D159" s="154" t="str">
        <f t="shared" si="4"/>
        <v/>
      </c>
      <c r="E159" s="144" t="str">
        <f t="shared" si="5"/>
        <v/>
      </c>
      <c r="F159" s="144"/>
      <c r="G159" s="144"/>
      <c r="H159" s="144"/>
      <c r="I159" s="144"/>
      <c r="J159" s="144"/>
      <c r="K159" s="144"/>
      <c r="L159" s="144"/>
      <c r="M159" s="144"/>
      <c r="N159" s="144"/>
      <c r="O159" s="165"/>
    </row>
    <row r="160" spans="1:15" s="113" customFormat="1" ht="30">
      <c r="A160" s="169" t="e">
        <f>IF(ISNA(VLOOKUP(D160,#REF!,4,FALSE)),"",VLOOKUP(D160,#REF!,4,FALSE))</f>
        <v>#REF!</v>
      </c>
      <c r="B160" s="144"/>
      <c r="C160" s="154"/>
      <c r="D160" s="154" t="str">
        <f t="shared" si="4"/>
        <v/>
      </c>
      <c r="E160" s="144" t="str">
        <f t="shared" si="5"/>
        <v/>
      </c>
      <c r="F160" s="144"/>
      <c r="G160" s="144"/>
      <c r="H160" s="144"/>
      <c r="I160" s="144"/>
      <c r="J160" s="144"/>
      <c r="K160" s="144"/>
      <c r="L160" s="144"/>
      <c r="M160" s="144"/>
      <c r="N160" s="144"/>
      <c r="O160" s="165"/>
    </row>
    <row r="161" spans="1:15" s="113" customFormat="1" ht="30">
      <c r="A161" s="169" t="e">
        <f>IF(ISNA(VLOOKUP(D161,#REF!,4,FALSE)),"",VLOOKUP(D161,#REF!,4,FALSE))</f>
        <v>#REF!</v>
      </c>
      <c r="B161" s="144"/>
      <c r="C161" s="154"/>
      <c r="D161" s="154" t="str">
        <f t="shared" si="4"/>
        <v/>
      </c>
      <c r="E161" s="144" t="str">
        <f t="shared" si="5"/>
        <v/>
      </c>
      <c r="F161" s="144"/>
      <c r="G161" s="144"/>
      <c r="H161" s="144"/>
      <c r="I161" s="144"/>
      <c r="J161" s="144"/>
      <c r="K161" s="144"/>
      <c r="L161" s="144"/>
      <c r="M161" s="144"/>
      <c r="N161" s="144"/>
      <c r="O161" s="165"/>
    </row>
    <row r="162" spans="1:15" s="113" customFormat="1" ht="30">
      <c r="A162" s="169" t="e">
        <f>IF(ISNA(VLOOKUP(D162,#REF!,4,FALSE)),"",VLOOKUP(D162,#REF!,4,FALSE))</f>
        <v>#REF!</v>
      </c>
      <c r="B162" s="144"/>
      <c r="C162" s="154"/>
      <c r="D162" s="154" t="str">
        <f t="shared" si="4"/>
        <v/>
      </c>
      <c r="E162" s="144" t="str">
        <f t="shared" si="5"/>
        <v/>
      </c>
      <c r="F162" s="144"/>
      <c r="G162" s="144"/>
      <c r="H162" s="144"/>
      <c r="I162" s="144"/>
      <c r="J162" s="144"/>
      <c r="K162" s="144"/>
      <c r="L162" s="144"/>
      <c r="M162" s="144"/>
      <c r="N162" s="144"/>
      <c r="O162" s="165"/>
    </row>
    <row r="163" spans="1:15" s="113" customFormat="1" ht="30">
      <c r="A163" s="169" t="e">
        <f>IF(ISNA(VLOOKUP(D163,#REF!,4,FALSE)),"",VLOOKUP(D163,#REF!,4,FALSE))</f>
        <v>#REF!</v>
      </c>
      <c r="B163" s="144"/>
      <c r="C163" s="154"/>
      <c r="D163" s="154" t="str">
        <f t="shared" si="4"/>
        <v/>
      </c>
      <c r="E163" s="144" t="str">
        <f t="shared" si="5"/>
        <v/>
      </c>
      <c r="F163" s="144"/>
      <c r="G163" s="144"/>
      <c r="H163" s="144"/>
      <c r="I163" s="144"/>
      <c r="J163" s="144"/>
      <c r="K163" s="144"/>
      <c r="L163" s="144"/>
      <c r="M163" s="144"/>
      <c r="N163" s="144"/>
      <c r="O163" s="165"/>
    </row>
    <row r="164" spans="1:15" s="113" customFormat="1" ht="30">
      <c r="A164" s="169" t="e">
        <f>IF(ISNA(VLOOKUP(D164,#REF!,4,FALSE)),"",VLOOKUP(D164,#REF!,4,FALSE))</f>
        <v>#REF!</v>
      </c>
      <c r="B164" s="144"/>
      <c r="C164" s="154"/>
      <c r="D164" s="154" t="str">
        <f t="shared" si="4"/>
        <v/>
      </c>
      <c r="E164" s="144" t="str">
        <f t="shared" si="5"/>
        <v/>
      </c>
      <c r="F164" s="144"/>
      <c r="G164" s="144"/>
      <c r="H164" s="144"/>
      <c r="I164" s="144"/>
      <c r="J164" s="144"/>
      <c r="K164" s="144"/>
      <c r="L164" s="144"/>
      <c r="M164" s="144"/>
      <c r="N164" s="144"/>
      <c r="O164" s="165"/>
    </row>
    <row r="165" spans="1:15" s="113" customFormat="1" ht="30">
      <c r="A165" s="169" t="e">
        <f>IF(ISNA(VLOOKUP(D165,#REF!,4,FALSE)),"",VLOOKUP(D165,#REF!,4,FALSE))</f>
        <v>#REF!</v>
      </c>
      <c r="B165" s="144"/>
      <c r="C165" s="154"/>
      <c r="D165" s="154" t="str">
        <f t="shared" si="4"/>
        <v/>
      </c>
      <c r="E165" s="144" t="str">
        <f t="shared" si="5"/>
        <v/>
      </c>
      <c r="F165" s="144"/>
      <c r="G165" s="144"/>
      <c r="H165" s="144"/>
      <c r="I165" s="144"/>
      <c r="J165" s="144"/>
      <c r="K165" s="144"/>
      <c r="L165" s="144"/>
      <c r="M165" s="144"/>
      <c r="N165" s="144"/>
      <c r="O165" s="165"/>
    </row>
    <row r="166" spans="1:15" s="113" customFormat="1" ht="30">
      <c r="A166" s="169" t="e">
        <f>IF(ISNA(VLOOKUP(D166,#REF!,4,FALSE)),"",VLOOKUP(D166,#REF!,4,FALSE))</f>
        <v>#REF!</v>
      </c>
      <c r="B166" s="144"/>
      <c r="C166" s="154"/>
      <c r="D166" s="154" t="str">
        <f t="shared" si="4"/>
        <v/>
      </c>
      <c r="E166" s="144" t="str">
        <f t="shared" si="5"/>
        <v/>
      </c>
      <c r="F166" s="144"/>
      <c r="G166" s="144"/>
      <c r="H166" s="144"/>
      <c r="I166" s="144"/>
      <c r="J166" s="144"/>
      <c r="K166" s="144"/>
      <c r="L166" s="144"/>
      <c r="M166" s="144"/>
      <c r="N166" s="144"/>
      <c r="O166" s="165"/>
    </row>
    <row r="167" spans="1:15" s="113" customFormat="1" ht="30">
      <c r="A167" s="169" t="e">
        <f>IF(ISNA(VLOOKUP(D167,#REF!,4,FALSE)),"",VLOOKUP(D167,#REF!,4,FALSE))</f>
        <v>#REF!</v>
      </c>
      <c r="B167" s="144"/>
      <c r="C167" s="154"/>
      <c r="D167" s="154" t="str">
        <f t="shared" si="4"/>
        <v/>
      </c>
      <c r="E167" s="144" t="str">
        <f t="shared" si="5"/>
        <v/>
      </c>
      <c r="F167" s="144"/>
      <c r="G167" s="144"/>
      <c r="H167" s="144"/>
      <c r="I167" s="144"/>
      <c r="J167" s="144"/>
      <c r="K167" s="144"/>
      <c r="L167" s="144"/>
      <c r="M167" s="144"/>
      <c r="N167" s="144"/>
      <c r="O167" s="165"/>
    </row>
    <row r="168" spans="1:15" s="113" customFormat="1" ht="30">
      <c r="A168" s="169" t="e">
        <f>IF(ISNA(VLOOKUP(D168,#REF!,4,FALSE)),"",VLOOKUP(D168,#REF!,4,FALSE))</f>
        <v>#REF!</v>
      </c>
      <c r="B168" s="144"/>
      <c r="C168" s="154"/>
      <c r="D168" s="154" t="str">
        <f t="shared" si="4"/>
        <v/>
      </c>
      <c r="E168" s="144" t="str">
        <f t="shared" si="5"/>
        <v/>
      </c>
      <c r="F168" s="144"/>
      <c r="G168" s="144"/>
      <c r="H168" s="144"/>
      <c r="I168" s="144"/>
      <c r="J168" s="144"/>
      <c r="K168" s="144"/>
      <c r="L168" s="144"/>
      <c r="M168" s="144"/>
      <c r="N168" s="144"/>
      <c r="O168" s="165"/>
    </row>
    <row r="169" spans="1:15" s="113" customFormat="1" ht="30">
      <c r="A169" s="169" t="e">
        <f>IF(ISNA(VLOOKUP(D169,#REF!,4,FALSE)),"",VLOOKUP(D169,#REF!,4,FALSE))</f>
        <v>#REF!</v>
      </c>
      <c r="B169" s="144"/>
      <c r="C169" s="154"/>
      <c r="D169" s="154" t="str">
        <f t="shared" si="4"/>
        <v/>
      </c>
      <c r="E169" s="144" t="str">
        <f t="shared" si="5"/>
        <v/>
      </c>
      <c r="F169" s="144"/>
      <c r="G169" s="144"/>
      <c r="H169" s="144"/>
      <c r="I169" s="144"/>
      <c r="J169" s="144"/>
      <c r="K169" s="144"/>
      <c r="L169" s="144"/>
      <c r="M169" s="144"/>
      <c r="N169" s="144"/>
      <c r="O169" s="165"/>
    </row>
    <row r="170" spans="1:15" s="113" customFormat="1" ht="30">
      <c r="A170" s="169" t="e">
        <f>IF(ISNA(VLOOKUP(D170,#REF!,4,FALSE)),"",VLOOKUP(D170,#REF!,4,FALSE))</f>
        <v>#REF!</v>
      </c>
      <c r="B170" s="144"/>
      <c r="C170" s="154"/>
      <c r="D170" s="154" t="str">
        <f t="shared" si="4"/>
        <v/>
      </c>
      <c r="E170" s="144" t="str">
        <f t="shared" si="5"/>
        <v/>
      </c>
      <c r="F170" s="144"/>
      <c r="G170" s="144"/>
      <c r="H170" s="144"/>
      <c r="I170" s="144"/>
      <c r="J170" s="144"/>
      <c r="K170" s="144"/>
      <c r="L170" s="144"/>
      <c r="M170" s="144"/>
      <c r="N170" s="144"/>
      <c r="O170" s="165"/>
    </row>
    <row r="171" spans="1:15" s="113" customFormat="1" ht="30">
      <c r="A171" s="169" t="e">
        <f>IF(ISNA(VLOOKUP(D171,#REF!,4,FALSE)),"",VLOOKUP(D171,#REF!,4,FALSE))</f>
        <v>#REF!</v>
      </c>
      <c r="B171" s="144"/>
      <c r="C171" s="154"/>
      <c r="D171" s="154" t="str">
        <f t="shared" si="4"/>
        <v/>
      </c>
      <c r="E171" s="144" t="str">
        <f t="shared" si="5"/>
        <v/>
      </c>
      <c r="F171" s="144"/>
      <c r="G171" s="144"/>
      <c r="H171" s="144"/>
      <c r="I171" s="144"/>
      <c r="J171" s="144"/>
      <c r="K171" s="144"/>
      <c r="L171" s="144"/>
      <c r="M171" s="144"/>
      <c r="N171" s="144"/>
      <c r="O171" s="165"/>
    </row>
    <row r="172" spans="1:15" s="113" customFormat="1" ht="30">
      <c r="A172" s="169" t="e">
        <f>IF(ISNA(VLOOKUP(D172,#REF!,4,FALSE)),"",VLOOKUP(D172,#REF!,4,FALSE))</f>
        <v>#REF!</v>
      </c>
      <c r="B172" s="144"/>
      <c r="C172" s="154"/>
      <c r="D172" s="154" t="str">
        <f t="shared" si="4"/>
        <v/>
      </c>
      <c r="E172" s="144" t="str">
        <f t="shared" si="5"/>
        <v/>
      </c>
      <c r="F172" s="144"/>
      <c r="G172" s="144"/>
      <c r="H172" s="144"/>
      <c r="I172" s="144"/>
      <c r="J172" s="144"/>
      <c r="K172" s="144"/>
      <c r="L172" s="144"/>
      <c r="M172" s="144"/>
      <c r="N172" s="144"/>
      <c r="O172" s="165"/>
    </row>
    <row r="173" spans="1:15" s="113" customFormat="1" ht="30">
      <c r="A173" s="169" t="e">
        <f>IF(ISNA(VLOOKUP(D173,#REF!,4,FALSE)),"",VLOOKUP(D173,#REF!,4,FALSE))</f>
        <v>#REF!</v>
      </c>
      <c r="B173" s="144"/>
      <c r="C173" s="154"/>
      <c r="D173" s="154" t="str">
        <f t="shared" si="4"/>
        <v/>
      </c>
      <c r="E173" s="144" t="str">
        <f t="shared" si="5"/>
        <v/>
      </c>
      <c r="F173" s="144"/>
      <c r="G173" s="144"/>
      <c r="H173" s="144"/>
      <c r="I173" s="144"/>
      <c r="J173" s="144"/>
      <c r="K173" s="144"/>
      <c r="L173" s="144"/>
      <c r="M173" s="144"/>
      <c r="N173" s="144"/>
      <c r="O173" s="165"/>
    </row>
    <row r="174" spans="1:15" s="113" customFormat="1" ht="30">
      <c r="A174" s="169" t="e">
        <f>IF(ISNA(VLOOKUP(D174,#REF!,4,FALSE)),"",VLOOKUP(D174,#REF!,4,FALSE))</f>
        <v>#REF!</v>
      </c>
      <c r="B174" s="144"/>
      <c r="C174" s="154"/>
      <c r="D174" s="154" t="str">
        <f t="shared" si="4"/>
        <v/>
      </c>
      <c r="E174" s="144" t="str">
        <f t="shared" si="5"/>
        <v/>
      </c>
      <c r="F174" s="144"/>
      <c r="G174" s="144"/>
      <c r="H174" s="144"/>
      <c r="I174" s="144"/>
      <c r="J174" s="144"/>
      <c r="K174" s="144"/>
      <c r="L174" s="144"/>
      <c r="M174" s="144"/>
      <c r="N174" s="144"/>
      <c r="O174" s="165"/>
    </row>
    <row r="175" spans="1:15" s="113" customFormat="1" ht="30">
      <c r="A175" s="169" t="e">
        <f>IF(ISNA(VLOOKUP(D175,#REF!,4,FALSE)),"",VLOOKUP(D175,#REF!,4,FALSE))</f>
        <v>#REF!</v>
      </c>
      <c r="B175" s="144"/>
      <c r="C175" s="154"/>
      <c r="D175" s="154" t="str">
        <f t="shared" si="4"/>
        <v/>
      </c>
      <c r="E175" s="144" t="str">
        <f t="shared" si="5"/>
        <v/>
      </c>
      <c r="F175" s="144"/>
      <c r="G175" s="144"/>
      <c r="H175" s="144"/>
      <c r="I175" s="144"/>
      <c r="J175" s="144"/>
      <c r="K175" s="144"/>
      <c r="L175" s="144"/>
      <c r="M175" s="144"/>
      <c r="N175" s="144"/>
      <c r="O175" s="165"/>
    </row>
    <row r="176" spans="1:15" s="113" customFormat="1" ht="30">
      <c r="A176" s="169" t="e">
        <f>IF(ISNA(VLOOKUP(D176,#REF!,4,FALSE)),"",VLOOKUP(D176,#REF!,4,FALSE))</f>
        <v>#REF!</v>
      </c>
      <c r="B176" s="144"/>
      <c r="C176" s="154"/>
      <c r="D176" s="154" t="str">
        <f t="shared" si="4"/>
        <v/>
      </c>
      <c r="E176" s="144" t="str">
        <f t="shared" si="5"/>
        <v/>
      </c>
      <c r="F176" s="144"/>
      <c r="G176" s="144"/>
      <c r="H176" s="144"/>
      <c r="I176" s="144"/>
      <c r="J176" s="144"/>
      <c r="K176" s="144"/>
      <c r="L176" s="144"/>
      <c r="M176" s="144"/>
      <c r="N176" s="144"/>
      <c r="O176" s="165"/>
    </row>
    <row r="177" spans="1:15" s="113" customFormat="1" ht="30">
      <c r="A177" s="169" t="e">
        <f>IF(ISNA(VLOOKUP(D177,#REF!,4,FALSE)),"",VLOOKUP(D177,#REF!,4,FALSE))</f>
        <v>#REF!</v>
      </c>
      <c r="B177" s="144"/>
      <c r="C177" s="154"/>
      <c r="D177" s="154" t="str">
        <f t="shared" si="4"/>
        <v/>
      </c>
      <c r="E177" s="144" t="str">
        <f t="shared" si="5"/>
        <v/>
      </c>
      <c r="F177" s="144"/>
      <c r="G177" s="144"/>
      <c r="H177" s="144"/>
      <c r="I177" s="144"/>
      <c r="J177" s="144"/>
      <c r="K177" s="144"/>
      <c r="L177" s="144"/>
      <c r="M177" s="144"/>
      <c r="N177" s="144"/>
      <c r="O177" s="165"/>
    </row>
    <row r="178" spans="1:15" s="113" customFormat="1" ht="30">
      <c r="A178" s="169" t="e">
        <f>IF(ISNA(VLOOKUP(D178,#REF!,4,FALSE)),"",VLOOKUP(D178,#REF!,4,FALSE))</f>
        <v>#REF!</v>
      </c>
      <c r="B178" s="144"/>
      <c r="C178" s="154"/>
      <c r="D178" s="154" t="str">
        <f t="shared" si="4"/>
        <v/>
      </c>
      <c r="E178" s="144" t="str">
        <f t="shared" si="5"/>
        <v/>
      </c>
      <c r="F178" s="144"/>
      <c r="G178" s="144"/>
      <c r="H178" s="144"/>
      <c r="I178" s="144"/>
      <c r="J178" s="144"/>
      <c r="K178" s="144"/>
      <c r="L178" s="144"/>
      <c r="M178" s="144"/>
      <c r="N178" s="144"/>
      <c r="O178" s="165"/>
    </row>
    <row r="179" spans="1:15" s="113" customFormat="1" ht="30">
      <c r="A179" s="169" t="e">
        <f>IF(ISNA(VLOOKUP(D179,#REF!,4,FALSE)),"",VLOOKUP(D179,#REF!,4,FALSE))</f>
        <v>#REF!</v>
      </c>
      <c r="B179" s="144"/>
      <c r="C179" s="154"/>
      <c r="D179" s="154" t="str">
        <f t="shared" si="4"/>
        <v/>
      </c>
      <c r="E179" s="144" t="str">
        <f t="shared" si="5"/>
        <v/>
      </c>
      <c r="F179" s="144"/>
      <c r="G179" s="144"/>
      <c r="H179" s="144"/>
      <c r="I179" s="144"/>
      <c r="J179" s="144"/>
      <c r="K179" s="144"/>
      <c r="L179" s="144"/>
      <c r="M179" s="144"/>
      <c r="N179" s="144"/>
      <c r="O179" s="165"/>
    </row>
    <row r="180" spans="1:15" s="113" customFormat="1" ht="30">
      <c r="A180" s="169" t="e">
        <f>IF(ISNA(VLOOKUP(D180,#REF!,4,FALSE)),"",VLOOKUP(D180,#REF!,4,FALSE))</f>
        <v>#REF!</v>
      </c>
      <c r="B180" s="144"/>
      <c r="C180" s="154"/>
      <c r="D180" s="154" t="str">
        <f t="shared" si="4"/>
        <v/>
      </c>
      <c r="E180" s="144" t="str">
        <f t="shared" si="5"/>
        <v/>
      </c>
      <c r="F180" s="144"/>
      <c r="G180" s="144"/>
      <c r="H180" s="144"/>
      <c r="I180" s="144"/>
      <c r="J180" s="144"/>
      <c r="K180" s="144"/>
      <c r="L180" s="144"/>
      <c r="M180" s="144"/>
      <c r="N180" s="144"/>
      <c r="O180" s="165"/>
    </row>
    <row r="181" spans="1:15" s="113" customFormat="1" ht="30">
      <c r="A181" s="169" t="e">
        <f>IF(ISNA(VLOOKUP(D181,#REF!,4,FALSE)),"",VLOOKUP(D181,#REF!,4,FALSE))</f>
        <v>#REF!</v>
      </c>
      <c r="B181" s="144"/>
      <c r="C181" s="154"/>
      <c r="D181" s="154" t="str">
        <f t="shared" si="4"/>
        <v/>
      </c>
      <c r="E181" s="144" t="str">
        <f t="shared" si="5"/>
        <v/>
      </c>
      <c r="F181" s="144"/>
      <c r="G181" s="144"/>
      <c r="H181" s="144"/>
      <c r="I181" s="144"/>
      <c r="J181" s="144"/>
      <c r="K181" s="144"/>
      <c r="L181" s="144"/>
      <c r="M181" s="144"/>
      <c r="N181" s="144"/>
      <c r="O181" s="165"/>
    </row>
    <row r="182" spans="1:15" s="113" customFormat="1" ht="30">
      <c r="A182" s="169" t="e">
        <f>IF(ISNA(VLOOKUP(D182,#REF!,4,FALSE)),"",VLOOKUP(D182,#REF!,4,FALSE))</f>
        <v>#REF!</v>
      </c>
      <c r="B182" s="144"/>
      <c r="C182" s="154"/>
      <c r="D182" s="154" t="str">
        <f t="shared" si="4"/>
        <v/>
      </c>
      <c r="E182" s="144" t="str">
        <f t="shared" si="5"/>
        <v/>
      </c>
      <c r="F182" s="144"/>
      <c r="G182" s="144"/>
      <c r="H182" s="144"/>
      <c r="I182" s="144"/>
      <c r="J182" s="144"/>
      <c r="K182" s="144"/>
      <c r="L182" s="144"/>
      <c r="M182" s="144"/>
      <c r="N182" s="144"/>
      <c r="O182" s="165"/>
    </row>
    <row r="183" spans="1:15" s="113" customFormat="1" ht="30">
      <c r="A183" s="169" t="e">
        <f>IF(ISNA(VLOOKUP(D183,#REF!,4,FALSE)),"",VLOOKUP(D183,#REF!,4,FALSE))</f>
        <v>#REF!</v>
      </c>
      <c r="B183" s="144"/>
      <c r="C183" s="154"/>
      <c r="D183" s="154" t="str">
        <f t="shared" si="4"/>
        <v/>
      </c>
      <c r="E183" s="144" t="str">
        <f t="shared" si="5"/>
        <v/>
      </c>
      <c r="F183" s="144"/>
      <c r="G183" s="144"/>
      <c r="H183" s="144"/>
      <c r="I183" s="144"/>
      <c r="J183" s="144"/>
      <c r="K183" s="144"/>
      <c r="L183" s="144"/>
      <c r="M183" s="144"/>
      <c r="N183" s="144"/>
      <c r="O183" s="165"/>
    </row>
    <row r="184" spans="1:15" s="113" customFormat="1" ht="30">
      <c r="A184" s="169" t="e">
        <f>IF(ISNA(VLOOKUP(D184,#REF!,4,FALSE)),"",VLOOKUP(D184,#REF!,4,FALSE))</f>
        <v>#REF!</v>
      </c>
      <c r="B184" s="144"/>
      <c r="C184" s="154"/>
      <c r="D184" s="154" t="str">
        <f t="shared" si="4"/>
        <v/>
      </c>
      <c r="E184" s="144" t="str">
        <f t="shared" si="5"/>
        <v/>
      </c>
      <c r="F184" s="144"/>
      <c r="G184" s="144"/>
      <c r="H184" s="144"/>
      <c r="I184" s="144"/>
      <c r="J184" s="144"/>
      <c r="K184" s="144"/>
      <c r="L184" s="144"/>
      <c r="M184" s="144"/>
      <c r="N184" s="144"/>
      <c r="O184" s="165"/>
    </row>
    <row r="185" spans="1:15" s="113" customFormat="1" ht="30">
      <c r="A185" s="169" t="e">
        <f>IF(ISNA(VLOOKUP(D185,#REF!,4,FALSE)),"",VLOOKUP(D185,#REF!,4,FALSE))</f>
        <v>#REF!</v>
      </c>
      <c r="B185" s="144"/>
      <c r="C185" s="154"/>
      <c r="D185" s="154" t="str">
        <f t="shared" si="4"/>
        <v/>
      </c>
      <c r="E185" s="144" t="str">
        <f t="shared" si="5"/>
        <v/>
      </c>
      <c r="F185" s="144"/>
      <c r="G185" s="144"/>
      <c r="H185" s="144"/>
      <c r="I185" s="144"/>
      <c r="J185" s="144"/>
      <c r="K185" s="144"/>
      <c r="L185" s="144"/>
      <c r="M185" s="144"/>
      <c r="N185" s="144"/>
      <c r="O185" s="165"/>
    </row>
    <row r="186" spans="1:15" s="113" customFormat="1" ht="30">
      <c r="A186" s="169" t="e">
        <f>IF(ISNA(VLOOKUP(D186,#REF!,4,FALSE)),"",VLOOKUP(D186,#REF!,4,FALSE))</f>
        <v>#REF!</v>
      </c>
      <c r="B186" s="144"/>
      <c r="C186" s="154"/>
      <c r="D186" s="154" t="str">
        <f t="shared" si="4"/>
        <v/>
      </c>
      <c r="E186" s="144" t="str">
        <f t="shared" si="5"/>
        <v/>
      </c>
      <c r="F186" s="144"/>
      <c r="G186" s="144"/>
      <c r="H186" s="144"/>
      <c r="I186" s="144"/>
      <c r="J186" s="144"/>
      <c r="K186" s="144"/>
      <c r="L186" s="144"/>
      <c r="M186" s="144"/>
      <c r="N186" s="144"/>
      <c r="O186" s="165"/>
    </row>
    <row r="187" spans="1:15" s="113" customFormat="1" ht="30">
      <c r="A187" s="169" t="e">
        <f>IF(ISNA(VLOOKUP(D187,#REF!,4,FALSE)),"",VLOOKUP(D187,#REF!,4,FALSE))</f>
        <v>#REF!</v>
      </c>
      <c r="B187" s="144"/>
      <c r="C187" s="154"/>
      <c r="D187" s="154" t="str">
        <f t="shared" si="4"/>
        <v/>
      </c>
      <c r="E187" s="144" t="str">
        <f t="shared" si="5"/>
        <v/>
      </c>
      <c r="F187" s="144"/>
      <c r="G187" s="144"/>
      <c r="H187" s="144"/>
      <c r="I187" s="144"/>
      <c r="J187" s="144"/>
      <c r="K187" s="144"/>
      <c r="L187" s="144"/>
      <c r="M187" s="144"/>
      <c r="N187" s="144"/>
      <c r="O187" s="165"/>
    </row>
    <row r="188" spans="1:15" s="113" customFormat="1" ht="30">
      <c r="A188" s="169" t="e">
        <f>IF(ISNA(VLOOKUP(D188,#REF!,4,FALSE)),"",VLOOKUP(D188,#REF!,4,FALSE))</f>
        <v>#REF!</v>
      </c>
      <c r="B188" s="144"/>
      <c r="C188" s="154"/>
      <c r="D188" s="154" t="str">
        <f t="shared" si="4"/>
        <v/>
      </c>
      <c r="E188" s="144" t="str">
        <f t="shared" si="5"/>
        <v/>
      </c>
      <c r="F188" s="144"/>
      <c r="G188" s="144"/>
      <c r="H188" s="144"/>
      <c r="I188" s="144"/>
      <c r="J188" s="144"/>
      <c r="K188" s="144"/>
      <c r="L188" s="144"/>
      <c r="M188" s="144"/>
      <c r="N188" s="144"/>
      <c r="O188" s="165"/>
    </row>
    <row r="189" spans="1:15" s="113" customFormat="1" ht="30">
      <c r="A189" s="169" t="e">
        <f>IF(ISNA(VLOOKUP(D189,#REF!,4,FALSE)),"",VLOOKUP(D189,#REF!,4,FALSE))</f>
        <v>#REF!</v>
      </c>
      <c r="B189" s="144"/>
      <c r="C189" s="154"/>
      <c r="D189" s="154" t="str">
        <f t="shared" si="4"/>
        <v/>
      </c>
      <c r="E189" s="144" t="str">
        <f t="shared" si="5"/>
        <v/>
      </c>
      <c r="F189" s="144"/>
      <c r="G189" s="144"/>
      <c r="H189" s="144"/>
      <c r="I189" s="144"/>
      <c r="J189" s="144"/>
      <c r="K189" s="144"/>
      <c r="L189" s="144"/>
      <c r="M189" s="144"/>
      <c r="N189" s="144"/>
      <c r="O189" s="165"/>
    </row>
    <row r="190" spans="1:15" s="113" customFormat="1" ht="30">
      <c r="A190" s="169" t="e">
        <f>IF(ISNA(VLOOKUP(D190,#REF!,4,FALSE)),"",VLOOKUP(D190,#REF!,4,FALSE))</f>
        <v>#REF!</v>
      </c>
      <c r="B190" s="144"/>
      <c r="C190" s="154"/>
      <c r="D190" s="154" t="str">
        <f t="shared" si="4"/>
        <v/>
      </c>
      <c r="E190" s="144" t="str">
        <f t="shared" si="5"/>
        <v/>
      </c>
      <c r="F190" s="144"/>
      <c r="G190" s="144"/>
      <c r="H190" s="144"/>
      <c r="I190" s="144"/>
      <c r="J190" s="144"/>
      <c r="K190" s="144"/>
      <c r="L190" s="144"/>
      <c r="M190" s="144"/>
      <c r="N190" s="144"/>
      <c r="O190" s="165"/>
    </row>
    <row r="191" spans="1:15" s="113" customFormat="1" ht="30">
      <c r="A191" s="169" t="e">
        <f>IF(ISNA(VLOOKUP(D191,#REF!,4,FALSE)),"",VLOOKUP(D191,#REF!,4,FALSE))</f>
        <v>#REF!</v>
      </c>
      <c r="B191" s="144"/>
      <c r="C191" s="154"/>
      <c r="D191" s="154" t="str">
        <f t="shared" si="4"/>
        <v/>
      </c>
      <c r="E191" s="144" t="str">
        <f t="shared" si="5"/>
        <v/>
      </c>
      <c r="F191" s="144"/>
      <c r="G191" s="144"/>
      <c r="H191" s="144"/>
      <c r="I191" s="144"/>
      <c r="J191" s="144"/>
      <c r="K191" s="144"/>
      <c r="L191" s="144"/>
      <c r="M191" s="144"/>
      <c r="N191" s="144"/>
      <c r="O191" s="165"/>
    </row>
    <row r="192" spans="1:15" s="113" customFormat="1" ht="30">
      <c r="A192" s="169" t="e">
        <f>IF(ISNA(VLOOKUP(D192,#REF!,4,FALSE)),"",VLOOKUP(D192,#REF!,4,FALSE))</f>
        <v>#REF!</v>
      </c>
      <c r="B192" s="144"/>
      <c r="C192" s="154"/>
      <c r="D192" s="154" t="str">
        <f t="shared" si="4"/>
        <v/>
      </c>
      <c r="E192" s="144" t="str">
        <f t="shared" si="5"/>
        <v/>
      </c>
      <c r="F192" s="144"/>
      <c r="G192" s="144"/>
      <c r="H192" s="144"/>
      <c r="I192" s="144"/>
      <c r="J192" s="144"/>
      <c r="K192" s="144"/>
      <c r="L192" s="144"/>
      <c r="M192" s="144"/>
      <c r="N192" s="144"/>
      <c r="O192" s="165"/>
    </row>
    <row r="193" spans="1:15" s="113" customFormat="1" ht="30">
      <c r="A193" s="169" t="e">
        <f>IF(ISNA(VLOOKUP(D193,#REF!,4,FALSE)),"",VLOOKUP(D193,#REF!,4,FALSE))</f>
        <v>#REF!</v>
      </c>
      <c r="B193" s="144"/>
      <c r="C193" s="154"/>
      <c r="D193" s="154" t="str">
        <f t="shared" si="4"/>
        <v/>
      </c>
      <c r="E193" s="144" t="str">
        <f t="shared" si="5"/>
        <v/>
      </c>
      <c r="F193" s="144"/>
      <c r="G193" s="144"/>
      <c r="H193" s="144"/>
      <c r="I193" s="144"/>
      <c r="J193" s="144"/>
      <c r="K193" s="144"/>
      <c r="L193" s="144"/>
      <c r="M193" s="144"/>
      <c r="N193" s="144"/>
      <c r="O193" s="165"/>
    </row>
    <row r="194" spans="1:15" s="113" customFormat="1" ht="30">
      <c r="A194" s="169" t="e">
        <f>IF(ISNA(VLOOKUP(D194,#REF!,4,FALSE)),"",VLOOKUP(D194,#REF!,4,FALSE))</f>
        <v>#REF!</v>
      </c>
      <c r="B194" s="144"/>
      <c r="C194" s="154"/>
      <c r="D194" s="154" t="str">
        <f t="shared" si="4"/>
        <v/>
      </c>
      <c r="E194" s="144" t="str">
        <f t="shared" si="5"/>
        <v/>
      </c>
      <c r="F194" s="144"/>
      <c r="G194" s="144"/>
      <c r="H194" s="144"/>
      <c r="I194" s="144"/>
      <c r="J194" s="144"/>
      <c r="K194" s="144"/>
      <c r="L194" s="144"/>
      <c r="M194" s="144"/>
      <c r="N194" s="144"/>
      <c r="O194" s="165"/>
    </row>
    <row r="195" spans="1:15" s="113" customFormat="1" ht="30">
      <c r="A195" s="169" t="e">
        <f>IF(ISNA(VLOOKUP(D195,#REF!,4,FALSE)),"",VLOOKUP(D195,#REF!,4,FALSE))</f>
        <v>#REF!</v>
      </c>
      <c r="B195" s="144"/>
      <c r="C195" s="154"/>
      <c r="D195" s="154" t="str">
        <f t="shared" si="4"/>
        <v/>
      </c>
      <c r="E195" s="144" t="str">
        <f t="shared" si="5"/>
        <v/>
      </c>
      <c r="F195" s="144"/>
      <c r="G195" s="144"/>
      <c r="H195" s="144"/>
      <c r="I195" s="144"/>
      <c r="J195" s="144"/>
      <c r="K195" s="144"/>
      <c r="L195" s="144"/>
      <c r="M195" s="144"/>
      <c r="N195" s="144"/>
      <c r="O195" s="165"/>
    </row>
    <row r="196" spans="1:15" s="113" customFormat="1" ht="30">
      <c r="A196" s="169" t="e">
        <f>IF(ISNA(VLOOKUP(D196,#REF!,4,FALSE)),"",VLOOKUP(D196,#REF!,4,FALSE))</f>
        <v>#REF!</v>
      </c>
      <c r="B196" s="144"/>
      <c r="C196" s="154"/>
      <c r="D196" s="154" t="str">
        <f t="shared" si="4"/>
        <v/>
      </c>
      <c r="E196" s="144" t="str">
        <f t="shared" si="5"/>
        <v/>
      </c>
      <c r="F196" s="144"/>
      <c r="G196" s="144"/>
      <c r="H196" s="144"/>
      <c r="I196" s="144"/>
      <c r="J196" s="144"/>
      <c r="K196" s="144"/>
      <c r="L196" s="144"/>
      <c r="M196" s="144"/>
      <c r="N196" s="144"/>
      <c r="O196" s="165"/>
    </row>
    <row r="197" spans="1:15" s="113" customFormat="1" ht="30">
      <c r="A197" s="169" t="e">
        <f>IF(ISNA(VLOOKUP(D197,#REF!,4,FALSE)),"",VLOOKUP(D197,#REF!,4,FALSE))</f>
        <v>#REF!</v>
      </c>
      <c r="B197" s="144"/>
      <c r="C197" s="154"/>
      <c r="D197" s="154" t="str">
        <f t="shared" ref="D197:D260" si="6">IF(ISNA(VLOOKUP(C197,$G$1023:$I$1309,3,FALSE)),"",VLOOKUP(C197,$G$1023:$I$1309,3,FALSE))</f>
        <v/>
      </c>
      <c r="E197" s="144" t="str">
        <f t="shared" ref="E197:E260" si="7">IF(ISNA(VLOOKUP(C197,$G$1023:$I$1309,2,FALSE)),"",VLOOKUP(C197,$G$1023:$I$1309,2,FALSE))</f>
        <v/>
      </c>
      <c r="F197" s="144"/>
      <c r="G197" s="144"/>
      <c r="H197" s="144"/>
      <c r="I197" s="144"/>
      <c r="J197" s="144"/>
      <c r="K197" s="144"/>
      <c r="L197" s="144"/>
      <c r="M197" s="144"/>
      <c r="N197" s="144"/>
      <c r="O197" s="165"/>
    </row>
    <row r="198" spans="1:15" s="113" customFormat="1" ht="30">
      <c r="A198" s="169" t="e">
        <f>IF(ISNA(VLOOKUP(D198,#REF!,4,FALSE)),"",VLOOKUP(D198,#REF!,4,FALSE))</f>
        <v>#REF!</v>
      </c>
      <c r="B198" s="144"/>
      <c r="C198" s="154"/>
      <c r="D198" s="154" t="str">
        <f t="shared" si="6"/>
        <v/>
      </c>
      <c r="E198" s="144" t="str">
        <f t="shared" si="7"/>
        <v/>
      </c>
      <c r="F198" s="144"/>
      <c r="G198" s="144"/>
      <c r="H198" s="144"/>
      <c r="I198" s="144"/>
      <c r="J198" s="144"/>
      <c r="K198" s="144"/>
      <c r="L198" s="144"/>
      <c r="M198" s="144"/>
      <c r="N198" s="144"/>
      <c r="O198" s="165"/>
    </row>
    <row r="199" spans="1:15" s="113" customFormat="1" ht="30">
      <c r="A199" s="169" t="e">
        <f>IF(ISNA(VLOOKUP(D199,#REF!,4,FALSE)),"",VLOOKUP(D199,#REF!,4,FALSE))</f>
        <v>#REF!</v>
      </c>
      <c r="B199" s="144"/>
      <c r="C199" s="154"/>
      <c r="D199" s="154" t="str">
        <f t="shared" si="6"/>
        <v/>
      </c>
      <c r="E199" s="144" t="str">
        <f t="shared" si="7"/>
        <v/>
      </c>
      <c r="F199" s="144"/>
      <c r="G199" s="144"/>
      <c r="H199" s="144"/>
      <c r="I199" s="144"/>
      <c r="J199" s="144"/>
      <c r="K199" s="144"/>
      <c r="L199" s="144"/>
      <c r="M199" s="144"/>
      <c r="N199" s="144"/>
      <c r="O199" s="165"/>
    </row>
    <row r="200" spans="1:15" s="113" customFormat="1" ht="30">
      <c r="A200" s="169" t="e">
        <f>IF(ISNA(VLOOKUP(D200,#REF!,4,FALSE)),"",VLOOKUP(D200,#REF!,4,FALSE))</f>
        <v>#REF!</v>
      </c>
      <c r="B200" s="144"/>
      <c r="C200" s="154"/>
      <c r="D200" s="154" t="str">
        <f t="shared" si="6"/>
        <v/>
      </c>
      <c r="E200" s="144" t="str">
        <f t="shared" si="7"/>
        <v/>
      </c>
      <c r="F200" s="144"/>
      <c r="G200" s="144"/>
      <c r="H200" s="144"/>
      <c r="I200" s="144"/>
      <c r="J200" s="144"/>
      <c r="K200" s="144"/>
      <c r="L200" s="144"/>
      <c r="M200" s="144"/>
      <c r="N200" s="144"/>
      <c r="O200" s="165"/>
    </row>
    <row r="201" spans="1:15" s="113" customFormat="1" ht="30">
      <c r="A201" s="169" t="e">
        <f>IF(ISNA(VLOOKUP(D201,#REF!,4,FALSE)),"",VLOOKUP(D201,#REF!,4,FALSE))</f>
        <v>#REF!</v>
      </c>
      <c r="B201" s="144"/>
      <c r="C201" s="154"/>
      <c r="D201" s="154" t="str">
        <f t="shared" si="6"/>
        <v/>
      </c>
      <c r="E201" s="144" t="str">
        <f t="shared" si="7"/>
        <v/>
      </c>
      <c r="F201" s="144"/>
      <c r="G201" s="144"/>
      <c r="H201" s="144"/>
      <c r="I201" s="144"/>
      <c r="J201" s="144"/>
      <c r="K201" s="144"/>
      <c r="L201" s="144"/>
      <c r="M201" s="144"/>
      <c r="N201" s="144"/>
      <c r="O201" s="165"/>
    </row>
    <row r="202" spans="1:15" s="113" customFormat="1" ht="30">
      <c r="A202" s="169" t="e">
        <f>IF(ISNA(VLOOKUP(D202,#REF!,4,FALSE)),"",VLOOKUP(D202,#REF!,4,FALSE))</f>
        <v>#REF!</v>
      </c>
      <c r="B202" s="144"/>
      <c r="C202" s="154"/>
      <c r="D202" s="154" t="str">
        <f t="shared" si="6"/>
        <v/>
      </c>
      <c r="E202" s="144" t="str">
        <f t="shared" si="7"/>
        <v/>
      </c>
      <c r="F202" s="144"/>
      <c r="G202" s="144"/>
      <c r="H202" s="144"/>
      <c r="I202" s="144"/>
      <c r="J202" s="144"/>
      <c r="K202" s="144"/>
      <c r="L202" s="144"/>
      <c r="M202" s="144"/>
      <c r="N202" s="144"/>
      <c r="O202" s="165"/>
    </row>
    <row r="203" spans="1:15" s="113" customFormat="1" ht="30">
      <c r="A203" s="169" t="e">
        <f>IF(ISNA(VLOOKUP(D203,#REF!,4,FALSE)),"",VLOOKUP(D203,#REF!,4,FALSE))</f>
        <v>#REF!</v>
      </c>
      <c r="B203" s="144"/>
      <c r="C203" s="154"/>
      <c r="D203" s="154" t="str">
        <f t="shared" si="6"/>
        <v/>
      </c>
      <c r="E203" s="144" t="str">
        <f t="shared" si="7"/>
        <v/>
      </c>
      <c r="F203" s="144"/>
      <c r="G203" s="144"/>
      <c r="H203" s="144"/>
      <c r="I203" s="144"/>
      <c r="J203" s="144"/>
      <c r="K203" s="144"/>
      <c r="L203" s="144"/>
      <c r="M203" s="144"/>
      <c r="N203" s="144"/>
      <c r="O203" s="165"/>
    </row>
    <row r="204" spans="1:15" s="113" customFormat="1" ht="30">
      <c r="A204" s="169" t="e">
        <f>IF(ISNA(VLOOKUP(D204,#REF!,4,FALSE)),"",VLOOKUP(D204,#REF!,4,FALSE))</f>
        <v>#REF!</v>
      </c>
      <c r="B204" s="144"/>
      <c r="C204" s="154"/>
      <c r="D204" s="154" t="str">
        <f t="shared" si="6"/>
        <v/>
      </c>
      <c r="E204" s="144" t="str">
        <f t="shared" si="7"/>
        <v/>
      </c>
      <c r="F204" s="144"/>
      <c r="G204" s="144"/>
      <c r="H204" s="144"/>
      <c r="I204" s="144"/>
      <c r="J204" s="144"/>
      <c r="K204" s="144"/>
      <c r="L204" s="144"/>
      <c r="M204" s="144"/>
      <c r="N204" s="144"/>
      <c r="O204" s="165"/>
    </row>
    <row r="205" spans="1:15" s="113" customFormat="1" ht="30">
      <c r="A205" s="169" t="e">
        <f>IF(ISNA(VLOOKUP(D205,#REF!,4,FALSE)),"",VLOOKUP(D205,#REF!,4,FALSE))</f>
        <v>#REF!</v>
      </c>
      <c r="B205" s="144"/>
      <c r="C205" s="154"/>
      <c r="D205" s="154" t="str">
        <f t="shared" si="6"/>
        <v/>
      </c>
      <c r="E205" s="144" t="str">
        <f t="shared" si="7"/>
        <v/>
      </c>
      <c r="F205" s="144"/>
      <c r="G205" s="144"/>
      <c r="H205" s="144"/>
      <c r="I205" s="144"/>
      <c r="J205" s="144"/>
      <c r="K205" s="144"/>
      <c r="L205" s="144"/>
      <c r="M205" s="144"/>
      <c r="N205" s="144"/>
      <c r="O205" s="165"/>
    </row>
    <row r="206" spans="1:15" s="113" customFormat="1" ht="30">
      <c r="A206" s="169" t="e">
        <f>IF(ISNA(VLOOKUP(D206,#REF!,4,FALSE)),"",VLOOKUP(D206,#REF!,4,FALSE))</f>
        <v>#REF!</v>
      </c>
      <c r="B206" s="144"/>
      <c r="C206" s="154"/>
      <c r="D206" s="154" t="str">
        <f t="shared" si="6"/>
        <v/>
      </c>
      <c r="E206" s="144" t="str">
        <f t="shared" si="7"/>
        <v/>
      </c>
      <c r="F206" s="144"/>
      <c r="G206" s="144"/>
      <c r="H206" s="144"/>
      <c r="I206" s="144"/>
      <c r="J206" s="144"/>
      <c r="K206" s="144"/>
      <c r="L206" s="144"/>
      <c r="M206" s="144"/>
      <c r="N206" s="144"/>
      <c r="O206" s="165"/>
    </row>
    <row r="207" spans="1:15" s="113" customFormat="1" ht="30">
      <c r="A207" s="169" t="e">
        <f>IF(ISNA(VLOOKUP(D207,#REF!,4,FALSE)),"",VLOOKUP(D207,#REF!,4,FALSE))</f>
        <v>#REF!</v>
      </c>
      <c r="B207" s="144"/>
      <c r="C207" s="154"/>
      <c r="D207" s="154" t="str">
        <f t="shared" si="6"/>
        <v/>
      </c>
      <c r="E207" s="144" t="str">
        <f t="shared" si="7"/>
        <v/>
      </c>
      <c r="F207" s="144"/>
      <c r="G207" s="144"/>
      <c r="H207" s="144"/>
      <c r="I207" s="144"/>
      <c r="J207" s="144"/>
      <c r="K207" s="144"/>
      <c r="L207" s="144"/>
      <c r="M207" s="144"/>
      <c r="N207" s="144"/>
      <c r="O207" s="165"/>
    </row>
    <row r="208" spans="1:15" s="113" customFormat="1" ht="30">
      <c r="A208" s="169" t="e">
        <f>IF(ISNA(VLOOKUP(D208,#REF!,4,FALSE)),"",VLOOKUP(D208,#REF!,4,FALSE))</f>
        <v>#REF!</v>
      </c>
      <c r="B208" s="144"/>
      <c r="C208" s="154"/>
      <c r="D208" s="154" t="str">
        <f t="shared" si="6"/>
        <v/>
      </c>
      <c r="E208" s="144" t="str">
        <f t="shared" si="7"/>
        <v/>
      </c>
      <c r="F208" s="144"/>
      <c r="G208" s="144"/>
      <c r="H208" s="144"/>
      <c r="I208" s="144"/>
      <c r="J208" s="144"/>
      <c r="K208" s="144"/>
      <c r="L208" s="144"/>
      <c r="M208" s="144"/>
      <c r="N208" s="144"/>
      <c r="O208" s="165"/>
    </row>
    <row r="209" spans="1:15" s="113" customFormat="1" ht="30">
      <c r="A209" s="169" t="e">
        <f>IF(ISNA(VLOOKUP(D209,#REF!,4,FALSE)),"",VLOOKUP(D209,#REF!,4,FALSE))</f>
        <v>#REF!</v>
      </c>
      <c r="B209" s="144"/>
      <c r="C209" s="154"/>
      <c r="D209" s="154" t="str">
        <f t="shared" si="6"/>
        <v/>
      </c>
      <c r="E209" s="144" t="str">
        <f t="shared" si="7"/>
        <v/>
      </c>
      <c r="F209" s="144"/>
      <c r="G209" s="144"/>
      <c r="H209" s="144"/>
      <c r="I209" s="144"/>
      <c r="J209" s="144"/>
      <c r="K209" s="144"/>
      <c r="L209" s="144"/>
      <c r="M209" s="144"/>
      <c r="N209" s="144"/>
      <c r="O209" s="165"/>
    </row>
    <row r="210" spans="1:15" s="113" customFormat="1" ht="30">
      <c r="A210" s="169" t="e">
        <f>IF(ISNA(VLOOKUP(D210,#REF!,4,FALSE)),"",VLOOKUP(D210,#REF!,4,FALSE))</f>
        <v>#REF!</v>
      </c>
      <c r="B210" s="144"/>
      <c r="C210" s="154"/>
      <c r="D210" s="154" t="str">
        <f t="shared" si="6"/>
        <v/>
      </c>
      <c r="E210" s="144" t="str">
        <f t="shared" si="7"/>
        <v/>
      </c>
      <c r="F210" s="144"/>
      <c r="G210" s="144"/>
      <c r="H210" s="144"/>
      <c r="I210" s="144"/>
      <c r="J210" s="144"/>
      <c r="K210" s="144"/>
      <c r="L210" s="144"/>
      <c r="M210" s="144"/>
      <c r="N210" s="144"/>
      <c r="O210" s="165"/>
    </row>
    <row r="211" spans="1:15" s="113" customFormat="1" ht="30">
      <c r="A211" s="169" t="e">
        <f>IF(ISNA(VLOOKUP(D211,#REF!,4,FALSE)),"",VLOOKUP(D211,#REF!,4,FALSE))</f>
        <v>#REF!</v>
      </c>
      <c r="B211" s="144"/>
      <c r="C211" s="154"/>
      <c r="D211" s="154" t="str">
        <f t="shared" si="6"/>
        <v/>
      </c>
      <c r="E211" s="144" t="str">
        <f t="shared" si="7"/>
        <v/>
      </c>
      <c r="F211" s="144"/>
      <c r="G211" s="144"/>
      <c r="H211" s="144"/>
      <c r="I211" s="144"/>
      <c r="J211" s="144"/>
      <c r="K211" s="144"/>
      <c r="L211" s="144"/>
      <c r="M211" s="144"/>
      <c r="N211" s="144"/>
      <c r="O211" s="165"/>
    </row>
    <row r="212" spans="1:15" s="113" customFormat="1" ht="30">
      <c r="A212" s="169" t="e">
        <f>IF(ISNA(VLOOKUP(D212,#REF!,4,FALSE)),"",VLOOKUP(D212,#REF!,4,FALSE))</f>
        <v>#REF!</v>
      </c>
      <c r="B212" s="144"/>
      <c r="C212" s="154"/>
      <c r="D212" s="154" t="str">
        <f t="shared" si="6"/>
        <v/>
      </c>
      <c r="E212" s="144" t="str">
        <f t="shared" si="7"/>
        <v/>
      </c>
      <c r="F212" s="144"/>
      <c r="G212" s="144"/>
      <c r="H212" s="144"/>
      <c r="I212" s="144"/>
      <c r="J212" s="144"/>
      <c r="K212" s="144"/>
      <c r="L212" s="144"/>
      <c r="M212" s="144"/>
      <c r="N212" s="144"/>
      <c r="O212" s="165"/>
    </row>
    <row r="213" spans="1:15" s="113" customFormat="1" ht="30">
      <c r="A213" s="169" t="e">
        <f>IF(ISNA(VLOOKUP(D213,#REF!,4,FALSE)),"",VLOOKUP(D213,#REF!,4,FALSE))</f>
        <v>#REF!</v>
      </c>
      <c r="B213" s="144"/>
      <c r="C213" s="154"/>
      <c r="D213" s="154" t="str">
        <f t="shared" si="6"/>
        <v/>
      </c>
      <c r="E213" s="144" t="str">
        <f t="shared" si="7"/>
        <v/>
      </c>
      <c r="F213" s="144"/>
      <c r="G213" s="144"/>
      <c r="H213" s="144"/>
      <c r="I213" s="144"/>
      <c r="J213" s="144"/>
      <c r="K213" s="144"/>
      <c r="L213" s="144"/>
      <c r="M213" s="144"/>
      <c r="N213" s="144"/>
      <c r="O213" s="165"/>
    </row>
    <row r="214" spans="1:15" s="113" customFormat="1" ht="30">
      <c r="A214" s="169" t="e">
        <f>IF(ISNA(VLOOKUP(D214,#REF!,4,FALSE)),"",VLOOKUP(D214,#REF!,4,FALSE))</f>
        <v>#REF!</v>
      </c>
      <c r="B214" s="144"/>
      <c r="C214" s="154"/>
      <c r="D214" s="154" t="str">
        <f t="shared" si="6"/>
        <v/>
      </c>
      <c r="E214" s="144" t="str">
        <f t="shared" si="7"/>
        <v/>
      </c>
      <c r="F214" s="144"/>
      <c r="G214" s="144"/>
      <c r="H214" s="144"/>
      <c r="I214" s="144"/>
      <c r="J214" s="144"/>
      <c r="K214" s="144"/>
      <c r="L214" s="144"/>
      <c r="M214" s="144"/>
      <c r="N214" s="144"/>
      <c r="O214" s="165"/>
    </row>
    <row r="215" spans="1:15" s="113" customFormat="1" ht="30">
      <c r="A215" s="169" t="e">
        <f>IF(ISNA(VLOOKUP(D215,#REF!,4,FALSE)),"",VLOOKUP(D215,#REF!,4,FALSE))</f>
        <v>#REF!</v>
      </c>
      <c r="B215" s="144"/>
      <c r="C215" s="154"/>
      <c r="D215" s="154" t="str">
        <f t="shared" si="6"/>
        <v/>
      </c>
      <c r="E215" s="144" t="str">
        <f t="shared" si="7"/>
        <v/>
      </c>
      <c r="F215" s="144"/>
      <c r="G215" s="144"/>
      <c r="H215" s="144"/>
      <c r="I215" s="144"/>
      <c r="J215" s="144"/>
      <c r="K215" s="144"/>
      <c r="L215" s="144"/>
      <c r="M215" s="144"/>
      <c r="N215" s="144"/>
      <c r="O215" s="165"/>
    </row>
    <row r="216" spans="1:15" s="113" customFormat="1" ht="30">
      <c r="A216" s="169" t="e">
        <f>IF(ISNA(VLOOKUP(D216,#REF!,4,FALSE)),"",VLOOKUP(D216,#REF!,4,FALSE))</f>
        <v>#REF!</v>
      </c>
      <c r="B216" s="144"/>
      <c r="C216" s="154"/>
      <c r="D216" s="154" t="str">
        <f t="shared" si="6"/>
        <v/>
      </c>
      <c r="E216" s="144" t="str">
        <f t="shared" si="7"/>
        <v/>
      </c>
      <c r="F216" s="144"/>
      <c r="G216" s="144"/>
      <c r="H216" s="144"/>
      <c r="I216" s="144"/>
      <c r="J216" s="144"/>
      <c r="K216" s="144"/>
      <c r="L216" s="144"/>
      <c r="M216" s="144"/>
      <c r="N216" s="144"/>
      <c r="O216" s="165"/>
    </row>
    <row r="217" spans="1:15" s="113" customFormat="1" ht="30">
      <c r="A217" s="169" t="e">
        <f>IF(ISNA(VLOOKUP(D217,#REF!,4,FALSE)),"",VLOOKUP(D217,#REF!,4,FALSE))</f>
        <v>#REF!</v>
      </c>
      <c r="B217" s="144"/>
      <c r="C217" s="154"/>
      <c r="D217" s="154" t="str">
        <f t="shared" si="6"/>
        <v/>
      </c>
      <c r="E217" s="144" t="str">
        <f t="shared" si="7"/>
        <v/>
      </c>
      <c r="F217" s="144"/>
      <c r="G217" s="144"/>
      <c r="H217" s="144"/>
      <c r="I217" s="144"/>
      <c r="J217" s="144"/>
      <c r="K217" s="144"/>
      <c r="L217" s="144"/>
      <c r="M217" s="144"/>
      <c r="N217" s="144"/>
      <c r="O217" s="165"/>
    </row>
    <row r="218" spans="1:15" s="113" customFormat="1" ht="30">
      <c r="A218" s="169" t="e">
        <f>IF(ISNA(VLOOKUP(D218,#REF!,4,FALSE)),"",VLOOKUP(D218,#REF!,4,FALSE))</f>
        <v>#REF!</v>
      </c>
      <c r="B218" s="144"/>
      <c r="C218" s="154"/>
      <c r="D218" s="154" t="str">
        <f t="shared" si="6"/>
        <v/>
      </c>
      <c r="E218" s="144" t="str">
        <f t="shared" si="7"/>
        <v/>
      </c>
      <c r="F218" s="144"/>
      <c r="G218" s="144"/>
      <c r="H218" s="144"/>
      <c r="I218" s="144"/>
      <c r="J218" s="144"/>
      <c r="K218" s="144"/>
      <c r="L218" s="144"/>
      <c r="M218" s="144"/>
      <c r="N218" s="144"/>
      <c r="O218" s="165"/>
    </row>
    <row r="219" spans="1:15" s="113" customFormat="1" ht="30">
      <c r="A219" s="169" t="e">
        <f>IF(ISNA(VLOOKUP(D219,#REF!,4,FALSE)),"",VLOOKUP(D219,#REF!,4,FALSE))</f>
        <v>#REF!</v>
      </c>
      <c r="B219" s="144"/>
      <c r="C219" s="154"/>
      <c r="D219" s="154" t="str">
        <f t="shared" si="6"/>
        <v/>
      </c>
      <c r="E219" s="144" t="str">
        <f t="shared" si="7"/>
        <v/>
      </c>
      <c r="F219" s="144"/>
      <c r="G219" s="144"/>
      <c r="H219" s="144"/>
      <c r="I219" s="144"/>
      <c r="J219" s="144"/>
      <c r="K219" s="144"/>
      <c r="L219" s="144"/>
      <c r="M219" s="144"/>
      <c r="N219" s="144"/>
      <c r="O219" s="165"/>
    </row>
    <row r="220" spans="1:15" s="113" customFormat="1" ht="30">
      <c r="A220" s="169" t="e">
        <f>IF(ISNA(VLOOKUP(D220,#REF!,4,FALSE)),"",VLOOKUP(D220,#REF!,4,FALSE))</f>
        <v>#REF!</v>
      </c>
      <c r="B220" s="144"/>
      <c r="C220" s="154"/>
      <c r="D220" s="154" t="str">
        <f t="shared" si="6"/>
        <v/>
      </c>
      <c r="E220" s="144" t="str">
        <f t="shared" si="7"/>
        <v/>
      </c>
      <c r="F220" s="144"/>
      <c r="G220" s="144"/>
      <c r="H220" s="144"/>
      <c r="I220" s="144"/>
      <c r="J220" s="144"/>
      <c r="K220" s="144"/>
      <c r="L220" s="144"/>
      <c r="M220" s="144"/>
      <c r="N220" s="144"/>
      <c r="O220" s="165"/>
    </row>
    <row r="221" spans="1:15" s="113" customFormat="1" ht="30">
      <c r="A221" s="169" t="e">
        <f>IF(ISNA(VLOOKUP(D221,#REF!,4,FALSE)),"",VLOOKUP(D221,#REF!,4,FALSE))</f>
        <v>#REF!</v>
      </c>
      <c r="B221" s="144"/>
      <c r="C221" s="154"/>
      <c r="D221" s="154" t="str">
        <f t="shared" si="6"/>
        <v/>
      </c>
      <c r="E221" s="144" t="str">
        <f t="shared" si="7"/>
        <v/>
      </c>
      <c r="F221" s="144"/>
      <c r="G221" s="144"/>
      <c r="H221" s="144"/>
      <c r="I221" s="144"/>
      <c r="J221" s="144"/>
      <c r="K221" s="144"/>
      <c r="L221" s="144"/>
      <c r="M221" s="144"/>
      <c r="N221" s="144"/>
      <c r="O221" s="165"/>
    </row>
    <row r="222" spans="1:15" s="113" customFormat="1" ht="30">
      <c r="A222" s="169" t="e">
        <f>IF(ISNA(VLOOKUP(D222,#REF!,4,FALSE)),"",VLOOKUP(D222,#REF!,4,FALSE))</f>
        <v>#REF!</v>
      </c>
      <c r="B222" s="144"/>
      <c r="C222" s="154"/>
      <c r="D222" s="154" t="str">
        <f t="shared" si="6"/>
        <v/>
      </c>
      <c r="E222" s="144" t="str">
        <f t="shared" si="7"/>
        <v/>
      </c>
      <c r="F222" s="144"/>
      <c r="G222" s="144"/>
      <c r="H222" s="144"/>
      <c r="I222" s="144"/>
      <c r="J222" s="144"/>
      <c r="K222" s="144"/>
      <c r="L222" s="144"/>
      <c r="M222" s="144"/>
      <c r="N222" s="144"/>
      <c r="O222" s="165"/>
    </row>
    <row r="223" spans="1:15" s="113" customFormat="1" ht="30">
      <c r="A223" s="169" t="e">
        <f>IF(ISNA(VLOOKUP(D223,#REF!,4,FALSE)),"",VLOOKUP(D223,#REF!,4,FALSE))</f>
        <v>#REF!</v>
      </c>
      <c r="B223" s="144"/>
      <c r="C223" s="154"/>
      <c r="D223" s="154" t="str">
        <f t="shared" si="6"/>
        <v/>
      </c>
      <c r="E223" s="144" t="str">
        <f t="shared" si="7"/>
        <v/>
      </c>
      <c r="F223" s="144"/>
      <c r="G223" s="144"/>
      <c r="H223" s="144"/>
      <c r="I223" s="144"/>
      <c r="J223" s="144"/>
      <c r="K223" s="144"/>
      <c r="L223" s="144"/>
      <c r="M223" s="144"/>
      <c r="N223" s="144"/>
      <c r="O223" s="165"/>
    </row>
    <row r="224" spans="1:15" s="113" customFormat="1" ht="30">
      <c r="A224" s="169" t="e">
        <f>IF(ISNA(VLOOKUP(D224,#REF!,4,FALSE)),"",VLOOKUP(D224,#REF!,4,FALSE))</f>
        <v>#REF!</v>
      </c>
      <c r="B224" s="144"/>
      <c r="C224" s="154"/>
      <c r="D224" s="154" t="str">
        <f t="shared" si="6"/>
        <v/>
      </c>
      <c r="E224" s="144" t="str">
        <f t="shared" si="7"/>
        <v/>
      </c>
      <c r="F224" s="144"/>
      <c r="G224" s="144"/>
      <c r="H224" s="144"/>
      <c r="I224" s="144"/>
      <c r="J224" s="144"/>
      <c r="K224" s="144"/>
      <c r="L224" s="144"/>
      <c r="M224" s="144"/>
      <c r="N224" s="144"/>
      <c r="O224" s="165"/>
    </row>
    <row r="225" spans="1:15" s="113" customFormat="1" ht="30">
      <c r="A225" s="169" t="e">
        <f>IF(ISNA(VLOOKUP(D225,#REF!,4,FALSE)),"",VLOOKUP(D225,#REF!,4,FALSE))</f>
        <v>#REF!</v>
      </c>
      <c r="B225" s="144"/>
      <c r="C225" s="154"/>
      <c r="D225" s="154" t="str">
        <f t="shared" si="6"/>
        <v/>
      </c>
      <c r="E225" s="144" t="str">
        <f t="shared" si="7"/>
        <v/>
      </c>
      <c r="F225" s="144"/>
      <c r="G225" s="144"/>
      <c r="H225" s="144"/>
      <c r="I225" s="144"/>
      <c r="J225" s="144"/>
      <c r="K225" s="144"/>
      <c r="L225" s="144"/>
      <c r="M225" s="144"/>
      <c r="N225" s="144"/>
      <c r="O225" s="165"/>
    </row>
    <row r="226" spans="1:15" s="113" customFormat="1" ht="30">
      <c r="A226" s="169" t="e">
        <f>IF(ISNA(VLOOKUP(D226,#REF!,4,FALSE)),"",VLOOKUP(D226,#REF!,4,FALSE))</f>
        <v>#REF!</v>
      </c>
      <c r="B226" s="144"/>
      <c r="C226" s="154"/>
      <c r="D226" s="154" t="str">
        <f t="shared" si="6"/>
        <v/>
      </c>
      <c r="E226" s="144" t="str">
        <f t="shared" si="7"/>
        <v/>
      </c>
      <c r="F226" s="144"/>
      <c r="G226" s="144"/>
      <c r="H226" s="144"/>
      <c r="I226" s="144"/>
      <c r="J226" s="144"/>
      <c r="K226" s="144"/>
      <c r="L226" s="144"/>
      <c r="M226" s="144"/>
      <c r="N226" s="144"/>
      <c r="O226" s="165"/>
    </row>
    <row r="227" spans="1:15" s="113" customFormat="1" ht="30">
      <c r="A227" s="169" t="e">
        <f>IF(ISNA(VLOOKUP(D227,#REF!,4,FALSE)),"",VLOOKUP(D227,#REF!,4,FALSE))</f>
        <v>#REF!</v>
      </c>
      <c r="B227" s="144"/>
      <c r="C227" s="154"/>
      <c r="D227" s="154" t="str">
        <f t="shared" si="6"/>
        <v/>
      </c>
      <c r="E227" s="144" t="str">
        <f t="shared" si="7"/>
        <v/>
      </c>
      <c r="F227" s="144"/>
      <c r="G227" s="144"/>
      <c r="H227" s="144"/>
      <c r="I227" s="144"/>
      <c r="J227" s="144"/>
      <c r="K227" s="144"/>
      <c r="L227" s="144"/>
      <c r="M227" s="144"/>
      <c r="N227" s="144"/>
      <c r="O227" s="165"/>
    </row>
    <row r="228" spans="1:15" s="113" customFormat="1" ht="30">
      <c r="A228" s="169" t="e">
        <f>IF(ISNA(VLOOKUP(D228,#REF!,4,FALSE)),"",VLOOKUP(D228,#REF!,4,FALSE))</f>
        <v>#REF!</v>
      </c>
      <c r="B228" s="144"/>
      <c r="C228" s="154"/>
      <c r="D228" s="154" t="str">
        <f t="shared" si="6"/>
        <v/>
      </c>
      <c r="E228" s="144" t="str">
        <f t="shared" si="7"/>
        <v/>
      </c>
      <c r="F228" s="144"/>
      <c r="G228" s="144"/>
      <c r="H228" s="144"/>
      <c r="I228" s="144"/>
      <c r="J228" s="144"/>
      <c r="K228" s="144"/>
      <c r="L228" s="144"/>
      <c r="M228" s="144"/>
      <c r="N228" s="144"/>
      <c r="O228" s="165"/>
    </row>
    <row r="229" spans="1:15" s="113" customFormat="1" ht="30">
      <c r="A229" s="169" t="e">
        <f>IF(ISNA(VLOOKUP(D229,#REF!,4,FALSE)),"",VLOOKUP(D229,#REF!,4,FALSE))</f>
        <v>#REF!</v>
      </c>
      <c r="B229" s="144"/>
      <c r="C229" s="154"/>
      <c r="D229" s="154" t="str">
        <f t="shared" si="6"/>
        <v/>
      </c>
      <c r="E229" s="144" t="str">
        <f t="shared" si="7"/>
        <v/>
      </c>
      <c r="F229" s="144"/>
      <c r="G229" s="144"/>
      <c r="H229" s="144"/>
      <c r="I229" s="144"/>
      <c r="J229" s="144"/>
      <c r="K229" s="144"/>
      <c r="L229" s="144"/>
      <c r="M229" s="144"/>
      <c r="N229" s="144"/>
      <c r="O229" s="165"/>
    </row>
    <row r="230" spans="1:15" s="113" customFormat="1" ht="30">
      <c r="A230" s="169" t="e">
        <f>IF(ISNA(VLOOKUP(D230,#REF!,4,FALSE)),"",VLOOKUP(D230,#REF!,4,FALSE))</f>
        <v>#REF!</v>
      </c>
      <c r="B230" s="144"/>
      <c r="C230" s="154"/>
      <c r="D230" s="154" t="str">
        <f t="shared" si="6"/>
        <v/>
      </c>
      <c r="E230" s="144" t="str">
        <f t="shared" si="7"/>
        <v/>
      </c>
      <c r="F230" s="144"/>
      <c r="G230" s="144"/>
      <c r="H230" s="144"/>
      <c r="I230" s="144"/>
      <c r="J230" s="144"/>
      <c r="K230" s="144"/>
      <c r="L230" s="144"/>
      <c r="M230" s="144"/>
      <c r="N230" s="144"/>
      <c r="O230" s="165"/>
    </row>
    <row r="231" spans="1:15" s="113" customFormat="1" ht="30">
      <c r="A231" s="169" t="e">
        <f>IF(ISNA(VLOOKUP(D231,#REF!,4,FALSE)),"",VLOOKUP(D231,#REF!,4,FALSE))</f>
        <v>#REF!</v>
      </c>
      <c r="B231" s="144"/>
      <c r="C231" s="154"/>
      <c r="D231" s="154" t="str">
        <f t="shared" si="6"/>
        <v/>
      </c>
      <c r="E231" s="144" t="str">
        <f t="shared" si="7"/>
        <v/>
      </c>
      <c r="F231" s="144"/>
      <c r="G231" s="144"/>
      <c r="H231" s="144"/>
      <c r="I231" s="144"/>
      <c r="J231" s="144"/>
      <c r="K231" s="144"/>
      <c r="L231" s="144"/>
      <c r="M231" s="144"/>
      <c r="N231" s="144"/>
      <c r="O231" s="165"/>
    </row>
    <row r="232" spans="1:15" s="113" customFormat="1" ht="30">
      <c r="A232" s="169" t="e">
        <f>IF(ISNA(VLOOKUP(D232,#REF!,4,FALSE)),"",VLOOKUP(D232,#REF!,4,FALSE))</f>
        <v>#REF!</v>
      </c>
      <c r="B232" s="144"/>
      <c r="C232" s="154"/>
      <c r="D232" s="154" t="str">
        <f t="shared" si="6"/>
        <v/>
      </c>
      <c r="E232" s="144" t="str">
        <f t="shared" si="7"/>
        <v/>
      </c>
      <c r="F232" s="144"/>
      <c r="G232" s="144"/>
      <c r="H232" s="144"/>
      <c r="I232" s="144"/>
      <c r="J232" s="144"/>
      <c r="K232" s="144"/>
      <c r="L232" s="144"/>
      <c r="M232" s="144"/>
      <c r="N232" s="144"/>
      <c r="O232" s="165"/>
    </row>
    <row r="233" spans="1:15" s="113" customFormat="1" ht="30">
      <c r="A233" s="169" t="e">
        <f>IF(ISNA(VLOOKUP(D233,#REF!,4,FALSE)),"",VLOOKUP(D233,#REF!,4,FALSE))</f>
        <v>#REF!</v>
      </c>
      <c r="B233" s="144"/>
      <c r="C233" s="154"/>
      <c r="D233" s="154" t="str">
        <f t="shared" si="6"/>
        <v/>
      </c>
      <c r="E233" s="144" t="str">
        <f t="shared" si="7"/>
        <v/>
      </c>
      <c r="F233" s="144"/>
      <c r="G233" s="144"/>
      <c r="H233" s="144"/>
      <c r="I233" s="144"/>
      <c r="J233" s="144"/>
      <c r="K233" s="144"/>
      <c r="L233" s="144"/>
      <c r="M233" s="144"/>
      <c r="N233" s="144"/>
      <c r="O233" s="165"/>
    </row>
    <row r="234" spans="1:15" s="113" customFormat="1" ht="30">
      <c r="A234" s="169" t="e">
        <f>IF(ISNA(VLOOKUP(D234,#REF!,4,FALSE)),"",VLOOKUP(D234,#REF!,4,FALSE))</f>
        <v>#REF!</v>
      </c>
      <c r="B234" s="144"/>
      <c r="C234" s="154"/>
      <c r="D234" s="154" t="str">
        <f t="shared" si="6"/>
        <v/>
      </c>
      <c r="E234" s="144" t="str">
        <f t="shared" si="7"/>
        <v/>
      </c>
      <c r="F234" s="144"/>
      <c r="G234" s="144"/>
      <c r="H234" s="144"/>
      <c r="I234" s="144"/>
      <c r="J234" s="144"/>
      <c r="K234" s="144"/>
      <c r="L234" s="144"/>
      <c r="M234" s="144"/>
      <c r="N234" s="144"/>
      <c r="O234" s="165"/>
    </row>
    <row r="235" spans="1:15" s="113" customFormat="1" ht="30">
      <c r="A235" s="169" t="e">
        <f>IF(ISNA(VLOOKUP(D235,#REF!,4,FALSE)),"",VLOOKUP(D235,#REF!,4,FALSE))</f>
        <v>#REF!</v>
      </c>
      <c r="B235" s="144"/>
      <c r="C235" s="154"/>
      <c r="D235" s="154" t="str">
        <f t="shared" si="6"/>
        <v/>
      </c>
      <c r="E235" s="144" t="str">
        <f t="shared" si="7"/>
        <v/>
      </c>
      <c r="F235" s="144"/>
      <c r="G235" s="144"/>
      <c r="H235" s="144"/>
      <c r="I235" s="144"/>
      <c r="J235" s="144"/>
      <c r="K235" s="144"/>
      <c r="L235" s="144"/>
      <c r="M235" s="144"/>
      <c r="N235" s="144"/>
      <c r="O235" s="165"/>
    </row>
    <row r="236" spans="1:15" s="113" customFormat="1" ht="30">
      <c r="A236" s="169" t="e">
        <f>IF(ISNA(VLOOKUP(D236,#REF!,4,FALSE)),"",VLOOKUP(D236,#REF!,4,FALSE))</f>
        <v>#REF!</v>
      </c>
      <c r="B236" s="144"/>
      <c r="C236" s="154"/>
      <c r="D236" s="154" t="str">
        <f t="shared" si="6"/>
        <v/>
      </c>
      <c r="E236" s="144" t="str">
        <f t="shared" si="7"/>
        <v/>
      </c>
      <c r="F236" s="144"/>
      <c r="G236" s="144"/>
      <c r="H236" s="144"/>
      <c r="I236" s="144"/>
      <c r="J236" s="144"/>
      <c r="K236" s="144"/>
      <c r="L236" s="144"/>
      <c r="M236" s="144"/>
      <c r="N236" s="144"/>
      <c r="O236" s="165"/>
    </row>
    <row r="237" spans="1:15" s="113" customFormat="1" ht="30">
      <c r="A237" s="169" t="e">
        <f>IF(ISNA(VLOOKUP(D237,#REF!,4,FALSE)),"",VLOOKUP(D237,#REF!,4,FALSE))</f>
        <v>#REF!</v>
      </c>
      <c r="B237" s="144"/>
      <c r="C237" s="154"/>
      <c r="D237" s="154" t="str">
        <f t="shared" si="6"/>
        <v/>
      </c>
      <c r="E237" s="144" t="str">
        <f t="shared" si="7"/>
        <v/>
      </c>
      <c r="F237" s="144"/>
      <c r="G237" s="144"/>
      <c r="H237" s="144"/>
      <c r="I237" s="144"/>
      <c r="J237" s="144"/>
      <c r="K237" s="144"/>
      <c r="L237" s="144"/>
      <c r="M237" s="144"/>
      <c r="N237" s="144"/>
      <c r="O237" s="165"/>
    </row>
    <row r="238" spans="1:15" s="113" customFormat="1" ht="30">
      <c r="A238" s="169" t="e">
        <f>IF(ISNA(VLOOKUP(D238,#REF!,4,FALSE)),"",VLOOKUP(D238,#REF!,4,FALSE))</f>
        <v>#REF!</v>
      </c>
      <c r="B238" s="144"/>
      <c r="C238" s="154"/>
      <c r="D238" s="154" t="str">
        <f t="shared" si="6"/>
        <v/>
      </c>
      <c r="E238" s="144" t="str">
        <f t="shared" si="7"/>
        <v/>
      </c>
      <c r="F238" s="144"/>
      <c r="G238" s="144"/>
      <c r="H238" s="144"/>
      <c r="I238" s="144"/>
      <c r="J238" s="144"/>
      <c r="K238" s="144"/>
      <c r="L238" s="144"/>
      <c r="M238" s="144"/>
      <c r="N238" s="144"/>
      <c r="O238" s="165"/>
    </row>
    <row r="239" spans="1:15" s="113" customFormat="1" ht="30">
      <c r="A239" s="169" t="e">
        <f>IF(ISNA(VLOOKUP(D239,#REF!,4,FALSE)),"",VLOOKUP(D239,#REF!,4,FALSE))</f>
        <v>#REF!</v>
      </c>
      <c r="B239" s="144"/>
      <c r="C239" s="154"/>
      <c r="D239" s="154" t="str">
        <f t="shared" si="6"/>
        <v/>
      </c>
      <c r="E239" s="144" t="str">
        <f t="shared" si="7"/>
        <v/>
      </c>
      <c r="F239" s="144"/>
      <c r="G239" s="144"/>
      <c r="H239" s="144"/>
      <c r="I239" s="144"/>
      <c r="J239" s="144"/>
      <c r="K239" s="144"/>
      <c r="L239" s="144"/>
      <c r="M239" s="144"/>
      <c r="N239" s="144"/>
      <c r="O239" s="165"/>
    </row>
    <row r="240" spans="1:15" s="113" customFormat="1" ht="30">
      <c r="A240" s="169" t="e">
        <f>IF(ISNA(VLOOKUP(D240,#REF!,4,FALSE)),"",VLOOKUP(D240,#REF!,4,FALSE))</f>
        <v>#REF!</v>
      </c>
      <c r="B240" s="144"/>
      <c r="C240" s="154"/>
      <c r="D240" s="154" t="str">
        <f t="shared" si="6"/>
        <v/>
      </c>
      <c r="E240" s="144" t="str">
        <f t="shared" si="7"/>
        <v/>
      </c>
      <c r="F240" s="144"/>
      <c r="G240" s="144"/>
      <c r="H240" s="144"/>
      <c r="I240" s="144"/>
      <c r="J240" s="144"/>
      <c r="K240" s="144"/>
      <c r="L240" s="144"/>
      <c r="M240" s="144"/>
      <c r="N240" s="144"/>
      <c r="O240" s="165"/>
    </row>
    <row r="241" spans="1:15" s="113" customFormat="1" ht="30">
      <c r="A241" s="169" t="e">
        <f>IF(ISNA(VLOOKUP(D241,#REF!,4,FALSE)),"",VLOOKUP(D241,#REF!,4,FALSE))</f>
        <v>#REF!</v>
      </c>
      <c r="B241" s="144"/>
      <c r="C241" s="154"/>
      <c r="D241" s="154" t="str">
        <f t="shared" si="6"/>
        <v/>
      </c>
      <c r="E241" s="144" t="str">
        <f t="shared" si="7"/>
        <v/>
      </c>
      <c r="F241" s="144"/>
      <c r="G241" s="144"/>
      <c r="H241" s="144"/>
      <c r="I241" s="144"/>
      <c r="J241" s="144"/>
      <c r="K241" s="144"/>
      <c r="L241" s="144"/>
      <c r="M241" s="144"/>
      <c r="N241" s="144"/>
      <c r="O241" s="165"/>
    </row>
    <row r="242" spans="1:15" s="113" customFormat="1" ht="30">
      <c r="A242" s="169" t="e">
        <f>IF(ISNA(VLOOKUP(D242,#REF!,4,FALSE)),"",VLOOKUP(D242,#REF!,4,FALSE))</f>
        <v>#REF!</v>
      </c>
      <c r="B242" s="144"/>
      <c r="C242" s="154"/>
      <c r="D242" s="154" t="str">
        <f t="shared" si="6"/>
        <v/>
      </c>
      <c r="E242" s="144" t="str">
        <f t="shared" si="7"/>
        <v/>
      </c>
      <c r="F242" s="144"/>
      <c r="G242" s="144"/>
      <c r="H242" s="144"/>
      <c r="I242" s="144"/>
      <c r="J242" s="144"/>
      <c r="K242" s="144"/>
      <c r="L242" s="144"/>
      <c r="M242" s="144"/>
      <c r="N242" s="144"/>
      <c r="O242" s="165"/>
    </row>
    <row r="243" spans="1:15" s="113" customFormat="1" ht="30">
      <c r="A243" s="169" t="e">
        <f>IF(ISNA(VLOOKUP(D243,#REF!,4,FALSE)),"",VLOOKUP(D243,#REF!,4,FALSE))</f>
        <v>#REF!</v>
      </c>
      <c r="B243" s="144"/>
      <c r="C243" s="154"/>
      <c r="D243" s="154" t="str">
        <f t="shared" si="6"/>
        <v/>
      </c>
      <c r="E243" s="144" t="str">
        <f t="shared" si="7"/>
        <v/>
      </c>
      <c r="F243" s="144"/>
      <c r="G243" s="144"/>
      <c r="H243" s="144"/>
      <c r="I243" s="144"/>
      <c r="J243" s="144"/>
      <c r="K243" s="144"/>
      <c r="L243" s="144"/>
      <c r="M243" s="144"/>
      <c r="N243" s="144"/>
      <c r="O243" s="165"/>
    </row>
    <row r="244" spans="1:15" s="113" customFormat="1" ht="30">
      <c r="A244" s="169" t="e">
        <f>IF(ISNA(VLOOKUP(D244,#REF!,4,FALSE)),"",VLOOKUP(D244,#REF!,4,FALSE))</f>
        <v>#REF!</v>
      </c>
      <c r="B244" s="144"/>
      <c r="C244" s="154"/>
      <c r="D244" s="154" t="str">
        <f t="shared" si="6"/>
        <v/>
      </c>
      <c r="E244" s="144" t="str">
        <f t="shared" si="7"/>
        <v/>
      </c>
      <c r="F244" s="144"/>
      <c r="G244" s="144"/>
      <c r="H244" s="144"/>
      <c r="I244" s="144"/>
      <c r="J244" s="144"/>
      <c r="K244" s="144"/>
      <c r="L244" s="144"/>
      <c r="M244" s="144"/>
      <c r="N244" s="144"/>
      <c r="O244" s="165"/>
    </row>
    <row r="245" spans="1:15" s="113" customFormat="1" ht="30">
      <c r="A245" s="169" t="e">
        <f>IF(ISNA(VLOOKUP(D245,#REF!,4,FALSE)),"",VLOOKUP(D245,#REF!,4,FALSE))</f>
        <v>#REF!</v>
      </c>
      <c r="B245" s="144"/>
      <c r="C245" s="154"/>
      <c r="D245" s="154" t="str">
        <f t="shared" si="6"/>
        <v/>
      </c>
      <c r="E245" s="144" t="str">
        <f t="shared" si="7"/>
        <v/>
      </c>
      <c r="F245" s="144"/>
      <c r="G245" s="144"/>
      <c r="H245" s="144"/>
      <c r="I245" s="144"/>
      <c r="J245" s="144"/>
      <c r="K245" s="144"/>
      <c r="L245" s="144"/>
      <c r="M245" s="144"/>
      <c r="N245" s="144"/>
      <c r="O245" s="165"/>
    </row>
    <row r="246" spans="1:15" s="113" customFormat="1" ht="30">
      <c r="A246" s="169" t="e">
        <f>IF(ISNA(VLOOKUP(D246,#REF!,4,FALSE)),"",VLOOKUP(D246,#REF!,4,FALSE))</f>
        <v>#REF!</v>
      </c>
      <c r="B246" s="144"/>
      <c r="C246" s="154"/>
      <c r="D246" s="154" t="str">
        <f t="shared" si="6"/>
        <v/>
      </c>
      <c r="E246" s="144" t="str">
        <f t="shared" si="7"/>
        <v/>
      </c>
      <c r="F246" s="144"/>
      <c r="G246" s="144"/>
      <c r="H246" s="144"/>
      <c r="I246" s="144"/>
      <c r="J246" s="144"/>
      <c r="K246" s="144"/>
      <c r="L246" s="144"/>
      <c r="M246" s="144"/>
      <c r="N246" s="144"/>
      <c r="O246" s="165"/>
    </row>
    <row r="247" spans="1:15" s="113" customFormat="1" ht="30">
      <c r="A247" s="169" t="e">
        <f>IF(ISNA(VLOOKUP(D247,#REF!,4,FALSE)),"",VLOOKUP(D247,#REF!,4,FALSE))</f>
        <v>#REF!</v>
      </c>
      <c r="B247" s="144"/>
      <c r="C247" s="154"/>
      <c r="D247" s="154" t="str">
        <f t="shared" si="6"/>
        <v/>
      </c>
      <c r="E247" s="144" t="str">
        <f t="shared" si="7"/>
        <v/>
      </c>
      <c r="F247" s="144"/>
      <c r="G247" s="144"/>
      <c r="H247" s="144"/>
      <c r="I247" s="144"/>
      <c r="J247" s="144"/>
      <c r="K247" s="144"/>
      <c r="L247" s="144"/>
      <c r="M247" s="144"/>
      <c r="N247" s="144"/>
      <c r="O247" s="165"/>
    </row>
    <row r="248" spans="1:15" s="113" customFormat="1" ht="30">
      <c r="A248" s="169" t="e">
        <f>IF(ISNA(VLOOKUP(D248,#REF!,4,FALSE)),"",VLOOKUP(D248,#REF!,4,FALSE))</f>
        <v>#REF!</v>
      </c>
      <c r="B248" s="144"/>
      <c r="C248" s="154"/>
      <c r="D248" s="154" t="str">
        <f t="shared" si="6"/>
        <v/>
      </c>
      <c r="E248" s="144" t="str">
        <f t="shared" si="7"/>
        <v/>
      </c>
      <c r="F248" s="144"/>
      <c r="G248" s="144"/>
      <c r="H248" s="144"/>
      <c r="I248" s="144"/>
      <c r="J248" s="144"/>
      <c r="K248" s="144"/>
      <c r="L248" s="144"/>
      <c r="M248" s="144"/>
      <c r="N248" s="144"/>
      <c r="O248" s="165"/>
    </row>
    <row r="249" spans="1:15" s="113" customFormat="1" ht="30">
      <c r="A249" s="169" t="e">
        <f>IF(ISNA(VLOOKUP(D249,#REF!,4,FALSE)),"",VLOOKUP(D249,#REF!,4,FALSE))</f>
        <v>#REF!</v>
      </c>
      <c r="B249" s="144"/>
      <c r="C249" s="154"/>
      <c r="D249" s="154" t="str">
        <f t="shared" si="6"/>
        <v/>
      </c>
      <c r="E249" s="144" t="str">
        <f t="shared" si="7"/>
        <v/>
      </c>
      <c r="F249" s="144"/>
      <c r="G249" s="144"/>
      <c r="H249" s="144"/>
      <c r="I249" s="144"/>
      <c r="J249" s="144"/>
      <c r="K249" s="144"/>
      <c r="L249" s="144"/>
      <c r="M249" s="144"/>
      <c r="N249" s="144"/>
      <c r="O249" s="165"/>
    </row>
    <row r="250" spans="1:15" s="113" customFormat="1" ht="30">
      <c r="A250" s="169" t="e">
        <f>IF(ISNA(VLOOKUP(D250,#REF!,4,FALSE)),"",VLOOKUP(D250,#REF!,4,FALSE))</f>
        <v>#REF!</v>
      </c>
      <c r="B250" s="144"/>
      <c r="C250" s="154"/>
      <c r="D250" s="154" t="str">
        <f t="shared" si="6"/>
        <v/>
      </c>
      <c r="E250" s="144" t="str">
        <f t="shared" si="7"/>
        <v/>
      </c>
      <c r="F250" s="144"/>
      <c r="G250" s="144"/>
      <c r="H250" s="144"/>
      <c r="I250" s="144"/>
      <c r="J250" s="144"/>
      <c r="K250" s="144"/>
      <c r="L250" s="144"/>
      <c r="M250" s="144"/>
      <c r="N250" s="144"/>
      <c r="O250" s="165"/>
    </row>
    <row r="251" spans="1:15" s="113" customFormat="1" ht="30">
      <c r="A251" s="169" t="e">
        <f>IF(ISNA(VLOOKUP(D251,#REF!,4,FALSE)),"",VLOOKUP(D251,#REF!,4,FALSE))</f>
        <v>#REF!</v>
      </c>
      <c r="B251" s="144"/>
      <c r="C251" s="154"/>
      <c r="D251" s="154" t="str">
        <f t="shared" si="6"/>
        <v/>
      </c>
      <c r="E251" s="144" t="str">
        <f t="shared" si="7"/>
        <v/>
      </c>
      <c r="F251" s="144"/>
      <c r="G251" s="144"/>
      <c r="H251" s="144"/>
      <c r="I251" s="144"/>
      <c r="J251" s="144"/>
      <c r="K251" s="144"/>
      <c r="L251" s="144"/>
      <c r="M251" s="144"/>
      <c r="N251" s="144"/>
      <c r="O251" s="165"/>
    </row>
    <row r="252" spans="1:15" s="113" customFormat="1" ht="30">
      <c r="A252" s="169" t="e">
        <f>IF(ISNA(VLOOKUP(D252,#REF!,4,FALSE)),"",VLOOKUP(D252,#REF!,4,FALSE))</f>
        <v>#REF!</v>
      </c>
      <c r="B252" s="144"/>
      <c r="C252" s="154"/>
      <c r="D252" s="154" t="str">
        <f t="shared" si="6"/>
        <v/>
      </c>
      <c r="E252" s="144" t="str">
        <f t="shared" si="7"/>
        <v/>
      </c>
      <c r="F252" s="144"/>
      <c r="G252" s="144"/>
      <c r="H252" s="144"/>
      <c r="I252" s="144"/>
      <c r="J252" s="144"/>
      <c r="K252" s="144"/>
      <c r="L252" s="144"/>
      <c r="M252" s="144"/>
      <c r="N252" s="144"/>
      <c r="O252" s="165"/>
    </row>
    <row r="253" spans="1:15" s="113" customFormat="1" ht="30">
      <c r="A253" s="169" t="e">
        <f>IF(ISNA(VLOOKUP(D253,#REF!,4,FALSE)),"",VLOOKUP(D253,#REF!,4,FALSE))</f>
        <v>#REF!</v>
      </c>
      <c r="B253" s="144"/>
      <c r="C253" s="154"/>
      <c r="D253" s="154" t="str">
        <f t="shared" si="6"/>
        <v/>
      </c>
      <c r="E253" s="144" t="str">
        <f t="shared" si="7"/>
        <v/>
      </c>
      <c r="F253" s="144"/>
      <c r="G253" s="144"/>
      <c r="H253" s="144"/>
      <c r="I253" s="144"/>
      <c r="J253" s="144"/>
      <c r="K253" s="144"/>
      <c r="L253" s="144"/>
      <c r="M253" s="144"/>
      <c r="N253" s="144"/>
      <c r="O253" s="165"/>
    </row>
    <row r="254" spans="1:15" s="113" customFormat="1" ht="30">
      <c r="A254" s="169" t="e">
        <f>IF(ISNA(VLOOKUP(D254,#REF!,4,FALSE)),"",VLOOKUP(D254,#REF!,4,FALSE))</f>
        <v>#REF!</v>
      </c>
      <c r="B254" s="144"/>
      <c r="C254" s="154"/>
      <c r="D254" s="154" t="str">
        <f t="shared" si="6"/>
        <v/>
      </c>
      <c r="E254" s="144" t="str">
        <f t="shared" si="7"/>
        <v/>
      </c>
      <c r="F254" s="144"/>
      <c r="G254" s="144"/>
      <c r="H254" s="144"/>
      <c r="I254" s="144"/>
      <c r="J254" s="144"/>
      <c r="K254" s="144"/>
      <c r="L254" s="144"/>
      <c r="M254" s="144"/>
      <c r="N254" s="144"/>
      <c r="O254" s="165"/>
    </row>
    <row r="255" spans="1:15" s="113" customFormat="1" ht="30">
      <c r="A255" s="169" t="e">
        <f>IF(ISNA(VLOOKUP(D255,#REF!,4,FALSE)),"",VLOOKUP(D255,#REF!,4,FALSE))</f>
        <v>#REF!</v>
      </c>
      <c r="B255" s="144"/>
      <c r="C255" s="154"/>
      <c r="D255" s="154" t="str">
        <f t="shared" si="6"/>
        <v/>
      </c>
      <c r="E255" s="144" t="str">
        <f t="shared" si="7"/>
        <v/>
      </c>
      <c r="F255" s="144"/>
      <c r="G255" s="144"/>
      <c r="H255" s="144"/>
      <c r="I255" s="144"/>
      <c r="J255" s="144"/>
      <c r="K255" s="144"/>
      <c r="L255" s="144"/>
      <c r="M255" s="144"/>
      <c r="N255" s="144"/>
      <c r="O255" s="165"/>
    </row>
    <row r="256" spans="1:15" s="113" customFormat="1" ht="30">
      <c r="A256" s="169" t="e">
        <f>IF(ISNA(VLOOKUP(D256,#REF!,4,FALSE)),"",VLOOKUP(D256,#REF!,4,FALSE))</f>
        <v>#REF!</v>
      </c>
      <c r="B256" s="144"/>
      <c r="C256" s="154"/>
      <c r="D256" s="154" t="str">
        <f t="shared" si="6"/>
        <v/>
      </c>
      <c r="E256" s="144" t="str">
        <f t="shared" si="7"/>
        <v/>
      </c>
      <c r="F256" s="144"/>
      <c r="G256" s="144"/>
      <c r="H256" s="144"/>
      <c r="I256" s="144"/>
      <c r="J256" s="144"/>
      <c r="K256" s="144"/>
      <c r="L256" s="144"/>
      <c r="M256" s="144"/>
      <c r="N256" s="144"/>
      <c r="O256" s="165"/>
    </row>
    <row r="257" spans="1:15" s="113" customFormat="1" ht="30">
      <c r="A257" s="169" t="e">
        <f>IF(ISNA(VLOOKUP(D257,#REF!,4,FALSE)),"",VLOOKUP(D257,#REF!,4,FALSE))</f>
        <v>#REF!</v>
      </c>
      <c r="B257" s="144"/>
      <c r="C257" s="154"/>
      <c r="D257" s="154" t="str">
        <f t="shared" si="6"/>
        <v/>
      </c>
      <c r="E257" s="144" t="str">
        <f t="shared" si="7"/>
        <v/>
      </c>
      <c r="F257" s="144"/>
      <c r="G257" s="144"/>
      <c r="H257" s="144"/>
      <c r="I257" s="144"/>
      <c r="J257" s="144"/>
      <c r="K257" s="144"/>
      <c r="L257" s="144"/>
      <c r="M257" s="144"/>
      <c r="N257" s="144"/>
      <c r="O257" s="165"/>
    </row>
    <row r="258" spans="1:15" s="113" customFormat="1" ht="30">
      <c r="A258" s="169" t="e">
        <f>IF(ISNA(VLOOKUP(D258,#REF!,4,FALSE)),"",VLOOKUP(D258,#REF!,4,FALSE))</f>
        <v>#REF!</v>
      </c>
      <c r="B258" s="144"/>
      <c r="C258" s="154"/>
      <c r="D258" s="154" t="str">
        <f t="shared" si="6"/>
        <v/>
      </c>
      <c r="E258" s="144" t="str">
        <f t="shared" si="7"/>
        <v/>
      </c>
      <c r="F258" s="144"/>
      <c r="G258" s="144"/>
      <c r="H258" s="144"/>
      <c r="I258" s="144"/>
      <c r="J258" s="144"/>
      <c r="K258" s="144"/>
      <c r="L258" s="144"/>
      <c r="M258" s="144"/>
      <c r="N258" s="144"/>
      <c r="O258" s="165"/>
    </row>
    <row r="259" spans="1:15" s="113" customFormat="1" ht="30">
      <c r="A259" s="169" t="e">
        <f>IF(ISNA(VLOOKUP(D259,#REF!,4,FALSE)),"",VLOOKUP(D259,#REF!,4,FALSE))</f>
        <v>#REF!</v>
      </c>
      <c r="B259" s="144"/>
      <c r="C259" s="154"/>
      <c r="D259" s="154" t="str">
        <f t="shared" si="6"/>
        <v/>
      </c>
      <c r="E259" s="144" t="str">
        <f t="shared" si="7"/>
        <v/>
      </c>
      <c r="F259" s="144"/>
      <c r="G259" s="144"/>
      <c r="H259" s="144"/>
      <c r="I259" s="144"/>
      <c r="J259" s="144"/>
      <c r="K259" s="144"/>
      <c r="L259" s="144"/>
      <c r="M259" s="144"/>
      <c r="N259" s="144"/>
      <c r="O259" s="165"/>
    </row>
    <row r="260" spans="1:15" s="113" customFormat="1" ht="30">
      <c r="A260" s="169" t="e">
        <f>IF(ISNA(VLOOKUP(D260,#REF!,4,FALSE)),"",VLOOKUP(D260,#REF!,4,FALSE))</f>
        <v>#REF!</v>
      </c>
      <c r="B260" s="144"/>
      <c r="C260" s="154"/>
      <c r="D260" s="154" t="str">
        <f t="shared" si="6"/>
        <v/>
      </c>
      <c r="E260" s="144" t="str">
        <f t="shared" si="7"/>
        <v/>
      </c>
      <c r="F260" s="144"/>
      <c r="G260" s="144"/>
      <c r="H260" s="144"/>
      <c r="I260" s="144"/>
      <c r="J260" s="144"/>
      <c r="K260" s="144"/>
      <c r="L260" s="144"/>
      <c r="M260" s="144"/>
      <c r="N260" s="144"/>
      <c r="O260" s="165"/>
    </row>
    <row r="261" spans="1:15" s="113" customFormat="1" ht="30">
      <c r="A261" s="169" t="e">
        <f>IF(ISNA(VLOOKUP(D261,#REF!,4,FALSE)),"",VLOOKUP(D261,#REF!,4,FALSE))</f>
        <v>#REF!</v>
      </c>
      <c r="B261" s="144"/>
      <c r="C261" s="154"/>
      <c r="D261" s="154" t="str">
        <f t="shared" ref="D261:D324" si="8">IF(ISNA(VLOOKUP(C261,$G$1023:$I$1309,3,FALSE)),"",VLOOKUP(C261,$G$1023:$I$1309,3,FALSE))</f>
        <v/>
      </c>
      <c r="E261" s="144" t="str">
        <f t="shared" ref="E261:E324" si="9">IF(ISNA(VLOOKUP(C261,$G$1023:$I$1309,2,FALSE)),"",VLOOKUP(C261,$G$1023:$I$1309,2,FALSE))</f>
        <v/>
      </c>
      <c r="F261" s="144"/>
      <c r="G261" s="144"/>
      <c r="H261" s="144"/>
      <c r="I261" s="144"/>
      <c r="J261" s="144"/>
      <c r="K261" s="144"/>
      <c r="L261" s="144"/>
      <c r="M261" s="144"/>
      <c r="N261" s="144"/>
      <c r="O261" s="165"/>
    </row>
    <row r="262" spans="1:15" s="113" customFormat="1" ht="30">
      <c r="A262" s="169" t="e">
        <f>IF(ISNA(VLOOKUP(D262,#REF!,4,FALSE)),"",VLOOKUP(D262,#REF!,4,FALSE))</f>
        <v>#REF!</v>
      </c>
      <c r="B262" s="144"/>
      <c r="C262" s="154"/>
      <c r="D262" s="154" t="str">
        <f t="shared" si="8"/>
        <v/>
      </c>
      <c r="E262" s="144" t="str">
        <f t="shared" si="9"/>
        <v/>
      </c>
      <c r="F262" s="144"/>
      <c r="G262" s="144"/>
      <c r="H262" s="144"/>
      <c r="I262" s="144"/>
      <c r="J262" s="144"/>
      <c r="K262" s="144"/>
      <c r="L262" s="144"/>
      <c r="M262" s="144"/>
      <c r="N262" s="144"/>
      <c r="O262" s="165"/>
    </row>
    <row r="263" spans="1:15" s="113" customFormat="1" ht="30">
      <c r="A263" s="169" t="e">
        <f>IF(ISNA(VLOOKUP(D263,#REF!,4,FALSE)),"",VLOOKUP(D263,#REF!,4,FALSE))</f>
        <v>#REF!</v>
      </c>
      <c r="B263" s="144"/>
      <c r="C263" s="154"/>
      <c r="D263" s="154" t="str">
        <f t="shared" si="8"/>
        <v/>
      </c>
      <c r="E263" s="144" t="str">
        <f t="shared" si="9"/>
        <v/>
      </c>
      <c r="F263" s="144"/>
      <c r="G263" s="144"/>
      <c r="H263" s="144"/>
      <c r="I263" s="144"/>
      <c r="J263" s="144"/>
      <c r="K263" s="144"/>
      <c r="L263" s="144"/>
      <c r="M263" s="144"/>
      <c r="N263" s="144"/>
      <c r="O263" s="165"/>
    </row>
    <row r="264" spans="1:15" s="113" customFormat="1" ht="30">
      <c r="A264" s="169" t="e">
        <f>IF(ISNA(VLOOKUP(D264,#REF!,4,FALSE)),"",VLOOKUP(D264,#REF!,4,FALSE))</f>
        <v>#REF!</v>
      </c>
      <c r="B264" s="144"/>
      <c r="C264" s="154"/>
      <c r="D264" s="154" t="str">
        <f t="shared" si="8"/>
        <v/>
      </c>
      <c r="E264" s="144" t="str">
        <f t="shared" si="9"/>
        <v/>
      </c>
      <c r="F264" s="144"/>
      <c r="G264" s="144"/>
      <c r="H264" s="144"/>
      <c r="I264" s="144"/>
      <c r="J264" s="144"/>
      <c r="K264" s="144"/>
      <c r="L264" s="144"/>
      <c r="M264" s="144"/>
      <c r="N264" s="144"/>
      <c r="O264" s="165"/>
    </row>
    <row r="265" spans="1:15" s="113" customFormat="1" ht="30">
      <c r="A265" s="169" t="e">
        <f>IF(ISNA(VLOOKUP(D265,#REF!,4,FALSE)),"",VLOOKUP(D265,#REF!,4,FALSE))</f>
        <v>#REF!</v>
      </c>
      <c r="B265" s="144"/>
      <c r="C265" s="154"/>
      <c r="D265" s="154" t="str">
        <f t="shared" si="8"/>
        <v/>
      </c>
      <c r="E265" s="144" t="str">
        <f t="shared" si="9"/>
        <v/>
      </c>
      <c r="F265" s="144"/>
      <c r="G265" s="144"/>
      <c r="H265" s="144"/>
      <c r="I265" s="144"/>
      <c r="J265" s="144"/>
      <c r="K265" s="144"/>
      <c r="L265" s="144"/>
      <c r="M265" s="144"/>
      <c r="N265" s="144"/>
      <c r="O265" s="165"/>
    </row>
    <row r="266" spans="1:15" s="113" customFormat="1" ht="30">
      <c r="A266" s="169" t="e">
        <f>IF(ISNA(VLOOKUP(D266,#REF!,4,FALSE)),"",VLOOKUP(D266,#REF!,4,FALSE))</f>
        <v>#REF!</v>
      </c>
      <c r="B266" s="144"/>
      <c r="C266" s="154"/>
      <c r="D266" s="154" t="str">
        <f t="shared" si="8"/>
        <v/>
      </c>
      <c r="E266" s="144" t="str">
        <f t="shared" si="9"/>
        <v/>
      </c>
      <c r="F266" s="144"/>
      <c r="G266" s="144"/>
      <c r="H266" s="144"/>
      <c r="I266" s="144"/>
      <c r="J266" s="144"/>
      <c r="K266" s="144"/>
      <c r="L266" s="144"/>
      <c r="M266" s="144"/>
      <c r="N266" s="144"/>
      <c r="O266" s="165"/>
    </row>
    <row r="267" spans="1:15" s="113" customFormat="1" ht="30">
      <c r="A267" s="169" t="e">
        <f>IF(ISNA(VLOOKUP(D267,#REF!,4,FALSE)),"",VLOOKUP(D267,#REF!,4,FALSE))</f>
        <v>#REF!</v>
      </c>
      <c r="B267" s="144"/>
      <c r="C267" s="154"/>
      <c r="D267" s="154" t="str">
        <f t="shared" si="8"/>
        <v/>
      </c>
      <c r="E267" s="144" t="str">
        <f t="shared" si="9"/>
        <v/>
      </c>
      <c r="F267" s="144"/>
      <c r="G267" s="144"/>
      <c r="H267" s="144"/>
      <c r="I267" s="144"/>
      <c r="J267" s="144"/>
      <c r="K267" s="144"/>
      <c r="L267" s="144"/>
      <c r="M267" s="144"/>
      <c r="N267" s="144"/>
      <c r="O267" s="165"/>
    </row>
    <row r="268" spans="1:15" s="113" customFormat="1" ht="30">
      <c r="A268" s="169" t="e">
        <f>IF(ISNA(VLOOKUP(D268,#REF!,4,FALSE)),"",VLOOKUP(D268,#REF!,4,FALSE))</f>
        <v>#REF!</v>
      </c>
      <c r="B268" s="144"/>
      <c r="C268" s="154"/>
      <c r="D268" s="154" t="str">
        <f t="shared" si="8"/>
        <v/>
      </c>
      <c r="E268" s="144" t="str">
        <f t="shared" si="9"/>
        <v/>
      </c>
      <c r="F268" s="144"/>
      <c r="G268" s="144"/>
      <c r="H268" s="144"/>
      <c r="I268" s="144"/>
      <c r="J268" s="144"/>
      <c r="K268" s="144"/>
      <c r="L268" s="144"/>
      <c r="M268" s="144"/>
      <c r="N268" s="144"/>
      <c r="O268" s="165"/>
    </row>
    <row r="269" spans="1:15" s="113" customFormat="1" ht="30">
      <c r="A269" s="169" t="e">
        <f>IF(ISNA(VLOOKUP(D269,#REF!,4,FALSE)),"",VLOOKUP(D269,#REF!,4,FALSE))</f>
        <v>#REF!</v>
      </c>
      <c r="B269" s="144"/>
      <c r="C269" s="154"/>
      <c r="D269" s="154" t="str">
        <f t="shared" si="8"/>
        <v/>
      </c>
      <c r="E269" s="144" t="str">
        <f t="shared" si="9"/>
        <v/>
      </c>
      <c r="F269" s="144"/>
      <c r="G269" s="144"/>
      <c r="H269" s="144"/>
      <c r="I269" s="144"/>
      <c r="J269" s="144"/>
      <c r="K269" s="144"/>
      <c r="L269" s="144"/>
      <c r="M269" s="144"/>
      <c r="N269" s="144"/>
      <c r="O269" s="165"/>
    </row>
    <row r="270" spans="1:15" s="113" customFormat="1" ht="30">
      <c r="A270" s="169" t="e">
        <f>IF(ISNA(VLOOKUP(D270,#REF!,4,FALSE)),"",VLOOKUP(D270,#REF!,4,FALSE))</f>
        <v>#REF!</v>
      </c>
      <c r="B270" s="144"/>
      <c r="C270" s="154"/>
      <c r="D270" s="154" t="str">
        <f t="shared" si="8"/>
        <v/>
      </c>
      <c r="E270" s="144" t="str">
        <f t="shared" si="9"/>
        <v/>
      </c>
      <c r="F270" s="144"/>
      <c r="G270" s="144"/>
      <c r="H270" s="144"/>
      <c r="I270" s="144"/>
      <c r="J270" s="144"/>
      <c r="K270" s="144"/>
      <c r="L270" s="144"/>
      <c r="M270" s="144"/>
      <c r="N270" s="144"/>
      <c r="O270" s="165"/>
    </row>
    <row r="271" spans="1:15" s="113" customFormat="1" ht="30">
      <c r="A271" s="169" t="e">
        <f>IF(ISNA(VLOOKUP(D271,#REF!,4,FALSE)),"",VLOOKUP(D271,#REF!,4,FALSE))</f>
        <v>#REF!</v>
      </c>
      <c r="B271" s="144"/>
      <c r="C271" s="154"/>
      <c r="D271" s="154" t="str">
        <f t="shared" si="8"/>
        <v/>
      </c>
      <c r="E271" s="144" t="str">
        <f t="shared" si="9"/>
        <v/>
      </c>
      <c r="F271" s="144"/>
      <c r="G271" s="144"/>
      <c r="H271" s="144"/>
      <c r="I271" s="144"/>
      <c r="J271" s="144"/>
      <c r="K271" s="144"/>
      <c r="L271" s="144"/>
      <c r="M271" s="144"/>
      <c r="N271" s="144"/>
      <c r="O271" s="165"/>
    </row>
    <row r="272" spans="1:15" s="113" customFormat="1" ht="30">
      <c r="A272" s="169" t="e">
        <f>IF(ISNA(VLOOKUP(D272,#REF!,4,FALSE)),"",VLOOKUP(D272,#REF!,4,FALSE))</f>
        <v>#REF!</v>
      </c>
      <c r="B272" s="144"/>
      <c r="C272" s="154"/>
      <c r="D272" s="154" t="str">
        <f t="shared" si="8"/>
        <v/>
      </c>
      <c r="E272" s="144" t="str">
        <f t="shared" si="9"/>
        <v/>
      </c>
      <c r="F272" s="144"/>
      <c r="G272" s="144"/>
      <c r="H272" s="144"/>
      <c r="I272" s="144"/>
      <c r="J272" s="144"/>
      <c r="K272" s="144"/>
      <c r="L272" s="144"/>
      <c r="M272" s="144"/>
      <c r="N272" s="144"/>
      <c r="O272" s="165"/>
    </row>
    <row r="273" spans="1:15" s="113" customFormat="1" ht="30">
      <c r="A273" s="169" t="e">
        <f>IF(ISNA(VLOOKUP(D273,#REF!,4,FALSE)),"",VLOOKUP(D273,#REF!,4,FALSE))</f>
        <v>#REF!</v>
      </c>
      <c r="B273" s="144"/>
      <c r="C273" s="154"/>
      <c r="D273" s="154" t="str">
        <f t="shared" si="8"/>
        <v/>
      </c>
      <c r="E273" s="144" t="str">
        <f t="shared" si="9"/>
        <v/>
      </c>
      <c r="F273" s="144"/>
      <c r="G273" s="144"/>
      <c r="H273" s="144"/>
      <c r="I273" s="144"/>
      <c r="J273" s="144"/>
      <c r="K273" s="144"/>
      <c r="L273" s="144"/>
      <c r="M273" s="144"/>
      <c r="N273" s="144"/>
      <c r="O273" s="165"/>
    </row>
    <row r="274" spans="1:15" s="113" customFormat="1" ht="30">
      <c r="A274" s="169" t="e">
        <f>IF(ISNA(VLOOKUP(D274,#REF!,4,FALSE)),"",VLOOKUP(D274,#REF!,4,FALSE))</f>
        <v>#REF!</v>
      </c>
      <c r="B274" s="144"/>
      <c r="C274" s="154"/>
      <c r="D274" s="154" t="str">
        <f t="shared" si="8"/>
        <v/>
      </c>
      <c r="E274" s="144" t="str">
        <f t="shared" si="9"/>
        <v/>
      </c>
      <c r="F274" s="144"/>
      <c r="G274" s="144"/>
      <c r="H274" s="144"/>
      <c r="I274" s="144"/>
      <c r="J274" s="144"/>
      <c r="K274" s="144"/>
      <c r="L274" s="144"/>
      <c r="M274" s="144"/>
      <c r="N274" s="144"/>
      <c r="O274" s="165"/>
    </row>
    <row r="275" spans="1:15" s="113" customFormat="1" ht="30">
      <c r="A275" s="169" t="e">
        <f>IF(ISNA(VLOOKUP(D275,#REF!,4,FALSE)),"",VLOOKUP(D275,#REF!,4,FALSE))</f>
        <v>#REF!</v>
      </c>
      <c r="B275" s="144"/>
      <c r="C275" s="154"/>
      <c r="D275" s="154" t="str">
        <f t="shared" si="8"/>
        <v/>
      </c>
      <c r="E275" s="144" t="str">
        <f t="shared" si="9"/>
        <v/>
      </c>
      <c r="F275" s="144"/>
      <c r="G275" s="144"/>
      <c r="H275" s="144"/>
      <c r="I275" s="144"/>
      <c r="J275" s="144"/>
      <c r="K275" s="144"/>
      <c r="L275" s="144"/>
      <c r="M275" s="144"/>
      <c r="N275" s="144"/>
      <c r="O275" s="165"/>
    </row>
    <row r="276" spans="1:15" s="113" customFormat="1" ht="30">
      <c r="A276" s="169" t="e">
        <f>IF(ISNA(VLOOKUP(D276,#REF!,4,FALSE)),"",VLOOKUP(D276,#REF!,4,FALSE))</f>
        <v>#REF!</v>
      </c>
      <c r="B276" s="144"/>
      <c r="C276" s="154"/>
      <c r="D276" s="154" t="str">
        <f t="shared" si="8"/>
        <v/>
      </c>
      <c r="E276" s="144" t="str">
        <f t="shared" si="9"/>
        <v/>
      </c>
      <c r="F276" s="144"/>
      <c r="G276" s="144"/>
      <c r="H276" s="144"/>
      <c r="I276" s="144"/>
      <c r="J276" s="144"/>
      <c r="K276" s="144"/>
      <c r="L276" s="144"/>
      <c r="M276" s="144"/>
      <c r="N276" s="144"/>
      <c r="O276" s="165"/>
    </row>
    <row r="277" spans="1:15" s="113" customFormat="1" ht="30">
      <c r="A277" s="169" t="e">
        <f>IF(ISNA(VLOOKUP(D277,#REF!,4,FALSE)),"",VLOOKUP(D277,#REF!,4,FALSE))</f>
        <v>#REF!</v>
      </c>
      <c r="B277" s="144"/>
      <c r="C277" s="154"/>
      <c r="D277" s="154" t="str">
        <f t="shared" si="8"/>
        <v/>
      </c>
      <c r="E277" s="144" t="str">
        <f t="shared" si="9"/>
        <v/>
      </c>
      <c r="F277" s="144"/>
      <c r="G277" s="144"/>
      <c r="H277" s="144"/>
      <c r="I277" s="144"/>
      <c r="J277" s="144"/>
      <c r="K277" s="144"/>
      <c r="L277" s="144"/>
      <c r="M277" s="144"/>
      <c r="N277" s="144"/>
      <c r="O277" s="165"/>
    </row>
    <row r="278" spans="1:15" s="113" customFormat="1" ht="30">
      <c r="A278" s="169" t="e">
        <f>IF(ISNA(VLOOKUP(D278,#REF!,4,FALSE)),"",VLOOKUP(D278,#REF!,4,FALSE))</f>
        <v>#REF!</v>
      </c>
      <c r="B278" s="144"/>
      <c r="C278" s="154"/>
      <c r="D278" s="154" t="str">
        <f t="shared" si="8"/>
        <v/>
      </c>
      <c r="E278" s="144" t="str">
        <f t="shared" si="9"/>
        <v/>
      </c>
      <c r="F278" s="144"/>
      <c r="G278" s="144"/>
      <c r="H278" s="144"/>
      <c r="I278" s="144"/>
      <c r="J278" s="144"/>
      <c r="K278" s="144"/>
      <c r="L278" s="144"/>
      <c r="M278" s="144"/>
      <c r="N278" s="144"/>
      <c r="O278" s="165"/>
    </row>
    <row r="279" spans="1:15" s="113" customFormat="1" ht="30">
      <c r="A279" s="169" t="e">
        <f>IF(ISNA(VLOOKUP(D279,#REF!,4,FALSE)),"",VLOOKUP(D279,#REF!,4,FALSE))</f>
        <v>#REF!</v>
      </c>
      <c r="B279" s="144"/>
      <c r="C279" s="154"/>
      <c r="D279" s="154" t="str">
        <f t="shared" si="8"/>
        <v/>
      </c>
      <c r="E279" s="144" t="str">
        <f t="shared" si="9"/>
        <v/>
      </c>
      <c r="F279" s="144"/>
      <c r="G279" s="144"/>
      <c r="H279" s="144"/>
      <c r="I279" s="144"/>
      <c r="J279" s="144"/>
      <c r="K279" s="144"/>
      <c r="L279" s="144"/>
      <c r="M279" s="144"/>
      <c r="N279" s="144"/>
      <c r="O279" s="165"/>
    </row>
    <row r="280" spans="1:15" s="113" customFormat="1" ht="30">
      <c r="A280" s="169" t="e">
        <f>IF(ISNA(VLOOKUP(D280,#REF!,4,FALSE)),"",VLOOKUP(D280,#REF!,4,FALSE))</f>
        <v>#REF!</v>
      </c>
      <c r="B280" s="144"/>
      <c r="C280" s="154"/>
      <c r="D280" s="154" t="str">
        <f t="shared" si="8"/>
        <v/>
      </c>
      <c r="E280" s="144" t="str">
        <f t="shared" si="9"/>
        <v/>
      </c>
      <c r="F280" s="144"/>
      <c r="G280" s="144"/>
      <c r="H280" s="144"/>
      <c r="I280" s="144"/>
      <c r="J280" s="144"/>
      <c r="K280" s="144"/>
      <c r="L280" s="144"/>
      <c r="M280" s="144"/>
      <c r="N280" s="144"/>
      <c r="O280" s="165"/>
    </row>
    <row r="281" spans="1:15" s="113" customFormat="1" ht="30">
      <c r="A281" s="169" t="e">
        <f>IF(ISNA(VLOOKUP(D281,#REF!,4,FALSE)),"",VLOOKUP(D281,#REF!,4,FALSE))</f>
        <v>#REF!</v>
      </c>
      <c r="B281" s="144"/>
      <c r="C281" s="154"/>
      <c r="D281" s="154" t="str">
        <f t="shared" si="8"/>
        <v/>
      </c>
      <c r="E281" s="144" t="str">
        <f t="shared" si="9"/>
        <v/>
      </c>
      <c r="F281" s="144"/>
      <c r="G281" s="144"/>
      <c r="H281" s="144"/>
      <c r="I281" s="144"/>
      <c r="J281" s="144"/>
      <c r="K281" s="144"/>
      <c r="L281" s="144"/>
      <c r="M281" s="144"/>
      <c r="N281" s="144"/>
      <c r="O281" s="165"/>
    </row>
    <row r="282" spans="1:15" s="113" customFormat="1" ht="30">
      <c r="A282" s="169" t="e">
        <f>IF(ISNA(VLOOKUP(D282,#REF!,4,FALSE)),"",VLOOKUP(D282,#REF!,4,FALSE))</f>
        <v>#REF!</v>
      </c>
      <c r="B282" s="144"/>
      <c r="C282" s="154"/>
      <c r="D282" s="154" t="str">
        <f t="shared" si="8"/>
        <v/>
      </c>
      <c r="E282" s="144" t="str">
        <f t="shared" si="9"/>
        <v/>
      </c>
      <c r="F282" s="144"/>
      <c r="G282" s="144"/>
      <c r="H282" s="144"/>
      <c r="I282" s="144"/>
      <c r="J282" s="144"/>
      <c r="K282" s="144"/>
      <c r="L282" s="144"/>
      <c r="M282" s="144"/>
      <c r="N282" s="144"/>
      <c r="O282" s="165"/>
    </row>
    <row r="283" spans="1:15" s="113" customFormat="1" ht="30">
      <c r="A283" s="169" t="e">
        <f>IF(ISNA(VLOOKUP(D283,#REF!,4,FALSE)),"",VLOOKUP(D283,#REF!,4,FALSE))</f>
        <v>#REF!</v>
      </c>
      <c r="B283" s="144"/>
      <c r="C283" s="154"/>
      <c r="D283" s="154" t="str">
        <f t="shared" si="8"/>
        <v/>
      </c>
      <c r="E283" s="144" t="str">
        <f t="shared" si="9"/>
        <v/>
      </c>
      <c r="F283" s="144"/>
      <c r="G283" s="144"/>
      <c r="H283" s="144"/>
      <c r="I283" s="144"/>
      <c r="J283" s="144"/>
      <c r="K283" s="144"/>
      <c r="L283" s="144"/>
      <c r="M283" s="144"/>
      <c r="N283" s="144"/>
      <c r="O283" s="165"/>
    </row>
    <row r="284" spans="1:15" s="113" customFormat="1" ht="30">
      <c r="A284" s="169" t="e">
        <f>IF(ISNA(VLOOKUP(D284,#REF!,4,FALSE)),"",VLOOKUP(D284,#REF!,4,FALSE))</f>
        <v>#REF!</v>
      </c>
      <c r="B284" s="144"/>
      <c r="C284" s="154"/>
      <c r="D284" s="154" t="str">
        <f t="shared" si="8"/>
        <v/>
      </c>
      <c r="E284" s="144" t="str">
        <f t="shared" si="9"/>
        <v/>
      </c>
      <c r="F284" s="144"/>
      <c r="G284" s="144"/>
      <c r="H284" s="144"/>
      <c r="I284" s="144"/>
      <c r="J284" s="144"/>
      <c r="K284" s="144"/>
      <c r="L284" s="144"/>
      <c r="M284" s="144"/>
      <c r="N284" s="144"/>
      <c r="O284" s="165"/>
    </row>
    <row r="285" spans="1:15" s="113" customFormat="1" ht="30">
      <c r="A285" s="169" t="e">
        <f>IF(ISNA(VLOOKUP(D285,#REF!,4,FALSE)),"",VLOOKUP(D285,#REF!,4,FALSE))</f>
        <v>#REF!</v>
      </c>
      <c r="B285" s="144"/>
      <c r="C285" s="154"/>
      <c r="D285" s="154" t="str">
        <f t="shared" si="8"/>
        <v/>
      </c>
      <c r="E285" s="144" t="str">
        <f t="shared" si="9"/>
        <v/>
      </c>
      <c r="F285" s="144"/>
      <c r="G285" s="144"/>
      <c r="H285" s="144"/>
      <c r="I285" s="144"/>
      <c r="J285" s="144"/>
      <c r="K285" s="144"/>
      <c r="L285" s="144"/>
      <c r="M285" s="144"/>
      <c r="N285" s="144"/>
      <c r="O285" s="165"/>
    </row>
    <row r="286" spans="1:15" s="113" customFormat="1" ht="30">
      <c r="A286" s="169" t="e">
        <f>IF(ISNA(VLOOKUP(D286,#REF!,4,FALSE)),"",VLOOKUP(D286,#REF!,4,FALSE))</f>
        <v>#REF!</v>
      </c>
      <c r="B286" s="144"/>
      <c r="C286" s="154"/>
      <c r="D286" s="154" t="str">
        <f t="shared" si="8"/>
        <v/>
      </c>
      <c r="E286" s="144" t="str">
        <f t="shared" si="9"/>
        <v/>
      </c>
      <c r="F286" s="144"/>
      <c r="G286" s="144"/>
      <c r="H286" s="144"/>
      <c r="I286" s="144"/>
      <c r="J286" s="144"/>
      <c r="K286" s="144"/>
      <c r="L286" s="144"/>
      <c r="M286" s="144"/>
      <c r="N286" s="144"/>
      <c r="O286" s="165"/>
    </row>
    <row r="287" spans="1:15" s="113" customFormat="1" ht="30">
      <c r="A287" s="169" t="e">
        <f>IF(ISNA(VLOOKUP(D287,#REF!,4,FALSE)),"",VLOOKUP(D287,#REF!,4,FALSE))</f>
        <v>#REF!</v>
      </c>
      <c r="B287" s="144"/>
      <c r="C287" s="154"/>
      <c r="D287" s="154" t="str">
        <f t="shared" si="8"/>
        <v/>
      </c>
      <c r="E287" s="144" t="str">
        <f t="shared" si="9"/>
        <v/>
      </c>
      <c r="F287" s="144"/>
      <c r="G287" s="144"/>
      <c r="H287" s="144"/>
      <c r="I287" s="144"/>
      <c r="J287" s="144"/>
      <c r="K287" s="144"/>
      <c r="L287" s="144"/>
      <c r="M287" s="144"/>
      <c r="N287" s="144"/>
      <c r="O287" s="165"/>
    </row>
    <row r="288" spans="1:15" s="113" customFormat="1" ht="30">
      <c r="A288" s="169" t="e">
        <f>IF(ISNA(VLOOKUP(D288,#REF!,4,FALSE)),"",VLOOKUP(D288,#REF!,4,FALSE))</f>
        <v>#REF!</v>
      </c>
      <c r="B288" s="144"/>
      <c r="C288" s="154"/>
      <c r="D288" s="154" t="str">
        <f t="shared" si="8"/>
        <v/>
      </c>
      <c r="E288" s="144" t="str">
        <f t="shared" si="9"/>
        <v/>
      </c>
      <c r="F288" s="144"/>
      <c r="G288" s="144"/>
      <c r="H288" s="144"/>
      <c r="I288" s="144"/>
      <c r="J288" s="144"/>
      <c r="K288" s="144"/>
      <c r="L288" s="144"/>
      <c r="M288" s="144"/>
      <c r="N288" s="144"/>
      <c r="O288" s="165"/>
    </row>
    <row r="289" spans="1:15" s="113" customFormat="1" ht="30">
      <c r="A289" s="169" t="e">
        <f>IF(ISNA(VLOOKUP(D289,#REF!,4,FALSE)),"",VLOOKUP(D289,#REF!,4,FALSE))</f>
        <v>#REF!</v>
      </c>
      <c r="B289" s="144"/>
      <c r="C289" s="154"/>
      <c r="D289" s="154" t="str">
        <f t="shared" si="8"/>
        <v/>
      </c>
      <c r="E289" s="144" t="str">
        <f t="shared" si="9"/>
        <v/>
      </c>
      <c r="F289" s="144"/>
      <c r="G289" s="144"/>
      <c r="H289" s="144"/>
      <c r="I289" s="144"/>
      <c r="J289" s="144"/>
      <c r="K289" s="144"/>
      <c r="L289" s="144"/>
      <c r="M289" s="144"/>
      <c r="N289" s="144"/>
      <c r="O289" s="165"/>
    </row>
    <row r="290" spans="1:15" s="113" customFormat="1" ht="30">
      <c r="A290" s="169" t="e">
        <f>IF(ISNA(VLOOKUP(D290,#REF!,4,FALSE)),"",VLOOKUP(D290,#REF!,4,FALSE))</f>
        <v>#REF!</v>
      </c>
      <c r="B290" s="144"/>
      <c r="C290" s="154"/>
      <c r="D290" s="154" t="str">
        <f t="shared" si="8"/>
        <v/>
      </c>
      <c r="E290" s="144" t="str">
        <f t="shared" si="9"/>
        <v/>
      </c>
      <c r="F290" s="144"/>
      <c r="G290" s="144"/>
      <c r="H290" s="144"/>
      <c r="I290" s="144"/>
      <c r="J290" s="144"/>
      <c r="K290" s="144"/>
      <c r="L290" s="144"/>
      <c r="M290" s="144"/>
      <c r="N290" s="144"/>
      <c r="O290" s="165"/>
    </row>
    <row r="291" spans="1:15" s="113" customFormat="1" ht="30">
      <c r="A291" s="169" t="e">
        <f>IF(ISNA(VLOOKUP(D291,#REF!,4,FALSE)),"",VLOOKUP(D291,#REF!,4,FALSE))</f>
        <v>#REF!</v>
      </c>
      <c r="B291" s="144"/>
      <c r="C291" s="154"/>
      <c r="D291" s="154" t="str">
        <f t="shared" si="8"/>
        <v/>
      </c>
      <c r="E291" s="144" t="str">
        <f t="shared" si="9"/>
        <v/>
      </c>
      <c r="F291" s="144"/>
      <c r="G291" s="144"/>
      <c r="H291" s="144"/>
      <c r="I291" s="144"/>
      <c r="J291" s="144"/>
      <c r="K291" s="144"/>
      <c r="L291" s="144"/>
      <c r="M291" s="144"/>
      <c r="N291" s="144"/>
      <c r="O291" s="165"/>
    </row>
    <row r="292" spans="1:15" s="113" customFormat="1" ht="30">
      <c r="A292" s="169" t="e">
        <f>IF(ISNA(VLOOKUP(D292,#REF!,4,FALSE)),"",VLOOKUP(D292,#REF!,4,FALSE))</f>
        <v>#REF!</v>
      </c>
      <c r="B292" s="144"/>
      <c r="C292" s="154"/>
      <c r="D292" s="154" t="str">
        <f t="shared" si="8"/>
        <v/>
      </c>
      <c r="E292" s="144" t="str">
        <f t="shared" si="9"/>
        <v/>
      </c>
      <c r="F292" s="144"/>
      <c r="G292" s="144"/>
      <c r="H292" s="144"/>
      <c r="I292" s="144"/>
      <c r="J292" s="144"/>
      <c r="K292" s="144"/>
      <c r="L292" s="144"/>
      <c r="M292" s="144"/>
      <c r="N292" s="144"/>
      <c r="O292" s="165"/>
    </row>
    <row r="293" spans="1:15" s="113" customFormat="1" ht="30">
      <c r="A293" s="169" t="e">
        <f>IF(ISNA(VLOOKUP(D293,#REF!,4,FALSE)),"",VLOOKUP(D293,#REF!,4,FALSE))</f>
        <v>#REF!</v>
      </c>
      <c r="B293" s="144"/>
      <c r="C293" s="154"/>
      <c r="D293" s="154" t="str">
        <f t="shared" si="8"/>
        <v/>
      </c>
      <c r="E293" s="144" t="str">
        <f t="shared" si="9"/>
        <v/>
      </c>
      <c r="F293" s="144"/>
      <c r="G293" s="144"/>
      <c r="H293" s="144"/>
      <c r="I293" s="144"/>
      <c r="J293" s="144"/>
      <c r="K293" s="144"/>
      <c r="L293" s="144"/>
      <c r="M293" s="144"/>
      <c r="N293" s="144"/>
      <c r="O293" s="165"/>
    </row>
    <row r="294" spans="1:15" s="113" customFormat="1" ht="30">
      <c r="A294" s="169" t="e">
        <f>IF(ISNA(VLOOKUP(D294,#REF!,4,FALSE)),"",VLOOKUP(D294,#REF!,4,FALSE))</f>
        <v>#REF!</v>
      </c>
      <c r="B294" s="144"/>
      <c r="C294" s="154"/>
      <c r="D294" s="154" t="str">
        <f t="shared" si="8"/>
        <v/>
      </c>
      <c r="E294" s="144" t="str">
        <f t="shared" si="9"/>
        <v/>
      </c>
      <c r="F294" s="144"/>
      <c r="G294" s="144"/>
      <c r="H294" s="144"/>
      <c r="I294" s="144"/>
      <c r="J294" s="144"/>
      <c r="K294" s="144"/>
      <c r="L294" s="144"/>
      <c r="M294" s="144"/>
      <c r="N294" s="144"/>
      <c r="O294" s="165"/>
    </row>
    <row r="295" spans="1:15" s="113" customFormat="1" ht="30">
      <c r="A295" s="169" t="e">
        <f>IF(ISNA(VLOOKUP(D295,#REF!,4,FALSE)),"",VLOOKUP(D295,#REF!,4,FALSE))</f>
        <v>#REF!</v>
      </c>
      <c r="B295" s="144"/>
      <c r="C295" s="154"/>
      <c r="D295" s="154" t="str">
        <f t="shared" si="8"/>
        <v/>
      </c>
      <c r="E295" s="144" t="str">
        <f t="shared" si="9"/>
        <v/>
      </c>
      <c r="F295" s="144"/>
      <c r="G295" s="144"/>
      <c r="H295" s="144"/>
      <c r="I295" s="144"/>
      <c r="J295" s="144"/>
      <c r="K295" s="144"/>
      <c r="L295" s="144"/>
      <c r="M295" s="144"/>
      <c r="N295" s="144"/>
      <c r="O295" s="165"/>
    </row>
    <row r="296" spans="1:15" s="113" customFormat="1" ht="30">
      <c r="A296" s="169" t="e">
        <f>IF(ISNA(VLOOKUP(D296,#REF!,4,FALSE)),"",VLOOKUP(D296,#REF!,4,FALSE))</f>
        <v>#REF!</v>
      </c>
      <c r="B296" s="144"/>
      <c r="C296" s="154"/>
      <c r="D296" s="154" t="str">
        <f t="shared" si="8"/>
        <v/>
      </c>
      <c r="E296" s="144" t="str">
        <f t="shared" si="9"/>
        <v/>
      </c>
      <c r="F296" s="144"/>
      <c r="G296" s="144"/>
      <c r="H296" s="144"/>
      <c r="I296" s="144"/>
      <c r="J296" s="144"/>
      <c r="K296" s="144"/>
      <c r="L296" s="144"/>
      <c r="M296" s="144"/>
      <c r="N296" s="144"/>
      <c r="O296" s="165"/>
    </row>
    <row r="297" spans="1:15" s="113" customFormat="1" ht="30">
      <c r="A297" s="169" t="e">
        <f>IF(ISNA(VLOOKUP(D297,#REF!,4,FALSE)),"",VLOOKUP(D297,#REF!,4,FALSE))</f>
        <v>#REF!</v>
      </c>
      <c r="B297" s="144"/>
      <c r="C297" s="154"/>
      <c r="D297" s="154" t="str">
        <f t="shared" si="8"/>
        <v/>
      </c>
      <c r="E297" s="144" t="str">
        <f t="shared" si="9"/>
        <v/>
      </c>
      <c r="F297" s="144"/>
      <c r="G297" s="144"/>
      <c r="H297" s="144"/>
      <c r="I297" s="144"/>
      <c r="J297" s="144"/>
      <c r="K297" s="144"/>
      <c r="L297" s="144"/>
      <c r="M297" s="144"/>
      <c r="N297" s="144"/>
      <c r="O297" s="165"/>
    </row>
    <row r="298" spans="1:15" s="113" customFormat="1" ht="30">
      <c r="A298" s="169" t="e">
        <f>IF(ISNA(VLOOKUP(D298,#REF!,4,FALSE)),"",VLOOKUP(D298,#REF!,4,FALSE))</f>
        <v>#REF!</v>
      </c>
      <c r="B298" s="144"/>
      <c r="C298" s="154"/>
      <c r="D298" s="154" t="str">
        <f t="shared" si="8"/>
        <v/>
      </c>
      <c r="E298" s="144" t="str">
        <f t="shared" si="9"/>
        <v/>
      </c>
      <c r="F298" s="144"/>
      <c r="G298" s="144"/>
      <c r="H298" s="144"/>
      <c r="I298" s="144"/>
      <c r="J298" s="144"/>
      <c r="K298" s="144"/>
      <c r="L298" s="144"/>
      <c r="M298" s="144"/>
      <c r="N298" s="144"/>
      <c r="O298" s="165"/>
    </row>
    <row r="299" spans="1:15" s="113" customFormat="1" ht="30">
      <c r="A299" s="169" t="e">
        <f>IF(ISNA(VLOOKUP(D299,#REF!,4,FALSE)),"",VLOOKUP(D299,#REF!,4,FALSE))</f>
        <v>#REF!</v>
      </c>
      <c r="B299" s="144"/>
      <c r="C299" s="154"/>
      <c r="D299" s="154" t="str">
        <f t="shared" si="8"/>
        <v/>
      </c>
      <c r="E299" s="144" t="str">
        <f t="shared" si="9"/>
        <v/>
      </c>
      <c r="F299" s="144"/>
      <c r="G299" s="144"/>
      <c r="H299" s="144"/>
      <c r="I299" s="144"/>
      <c r="J299" s="144"/>
      <c r="K299" s="144"/>
      <c r="L299" s="144"/>
      <c r="M299" s="144"/>
      <c r="N299" s="144"/>
      <c r="O299" s="165"/>
    </row>
    <row r="300" spans="1:15" s="113" customFormat="1" ht="30">
      <c r="A300" s="169" t="e">
        <f>IF(ISNA(VLOOKUP(D300,#REF!,4,FALSE)),"",VLOOKUP(D300,#REF!,4,FALSE))</f>
        <v>#REF!</v>
      </c>
      <c r="B300" s="144"/>
      <c r="C300" s="154"/>
      <c r="D300" s="154" t="str">
        <f t="shared" si="8"/>
        <v/>
      </c>
      <c r="E300" s="144" t="str">
        <f t="shared" si="9"/>
        <v/>
      </c>
      <c r="F300" s="144"/>
      <c r="G300" s="144"/>
      <c r="H300" s="144"/>
      <c r="I300" s="144"/>
      <c r="J300" s="144"/>
      <c r="K300" s="144"/>
      <c r="L300" s="144"/>
      <c r="M300" s="144"/>
      <c r="N300" s="144"/>
      <c r="O300" s="165"/>
    </row>
    <row r="301" spans="1:15" s="113" customFormat="1" ht="30">
      <c r="A301" s="169" t="e">
        <f>IF(ISNA(VLOOKUP(D301,#REF!,4,FALSE)),"",VLOOKUP(D301,#REF!,4,FALSE))</f>
        <v>#REF!</v>
      </c>
      <c r="B301" s="144"/>
      <c r="C301" s="154"/>
      <c r="D301" s="154" t="str">
        <f t="shared" si="8"/>
        <v/>
      </c>
      <c r="E301" s="144" t="str">
        <f t="shared" si="9"/>
        <v/>
      </c>
      <c r="F301" s="144"/>
      <c r="G301" s="144"/>
      <c r="H301" s="144"/>
      <c r="I301" s="144"/>
      <c r="J301" s="144"/>
      <c r="K301" s="144"/>
      <c r="L301" s="144"/>
      <c r="M301" s="144"/>
      <c r="N301" s="144"/>
      <c r="O301" s="165"/>
    </row>
    <row r="302" spans="1:15" s="113" customFormat="1" ht="30">
      <c r="A302" s="169" t="e">
        <f>IF(ISNA(VLOOKUP(D302,#REF!,4,FALSE)),"",VLOOKUP(D302,#REF!,4,FALSE))</f>
        <v>#REF!</v>
      </c>
      <c r="B302" s="144"/>
      <c r="C302" s="154"/>
      <c r="D302" s="154" t="str">
        <f t="shared" si="8"/>
        <v/>
      </c>
      <c r="E302" s="144" t="str">
        <f t="shared" si="9"/>
        <v/>
      </c>
      <c r="F302" s="144"/>
      <c r="G302" s="144"/>
      <c r="H302" s="144"/>
      <c r="I302" s="144"/>
      <c r="J302" s="144"/>
      <c r="K302" s="144"/>
      <c r="L302" s="144"/>
      <c r="M302" s="144"/>
      <c r="N302" s="144"/>
      <c r="O302" s="165"/>
    </row>
    <row r="303" spans="1:15" s="113" customFormat="1" ht="30">
      <c r="A303" s="169" t="e">
        <f>IF(ISNA(VLOOKUP(D303,#REF!,4,FALSE)),"",VLOOKUP(D303,#REF!,4,FALSE))</f>
        <v>#REF!</v>
      </c>
      <c r="B303" s="144"/>
      <c r="C303" s="154"/>
      <c r="D303" s="154" t="str">
        <f t="shared" si="8"/>
        <v/>
      </c>
      <c r="E303" s="144" t="str">
        <f t="shared" si="9"/>
        <v/>
      </c>
      <c r="F303" s="144"/>
      <c r="G303" s="144"/>
      <c r="H303" s="144"/>
      <c r="I303" s="144"/>
      <c r="J303" s="144"/>
      <c r="K303" s="144"/>
      <c r="L303" s="144"/>
      <c r="M303" s="144"/>
      <c r="N303" s="144"/>
      <c r="O303" s="165"/>
    </row>
    <row r="304" spans="1:15" s="113" customFormat="1" ht="30">
      <c r="A304" s="169" t="e">
        <f>IF(ISNA(VLOOKUP(D304,#REF!,4,FALSE)),"",VLOOKUP(D304,#REF!,4,FALSE))</f>
        <v>#REF!</v>
      </c>
      <c r="B304" s="144"/>
      <c r="C304" s="154"/>
      <c r="D304" s="154" t="str">
        <f t="shared" si="8"/>
        <v/>
      </c>
      <c r="E304" s="144" t="str">
        <f t="shared" si="9"/>
        <v/>
      </c>
      <c r="F304" s="144"/>
      <c r="G304" s="144"/>
      <c r="H304" s="144"/>
      <c r="I304" s="144"/>
      <c r="J304" s="144"/>
      <c r="K304" s="144"/>
      <c r="L304" s="144"/>
      <c r="M304" s="144"/>
      <c r="N304" s="144"/>
      <c r="O304" s="165"/>
    </row>
    <row r="305" spans="1:15" s="113" customFormat="1" ht="30">
      <c r="A305" s="169" t="e">
        <f>IF(ISNA(VLOOKUP(D305,#REF!,4,FALSE)),"",VLOOKUP(D305,#REF!,4,FALSE))</f>
        <v>#REF!</v>
      </c>
      <c r="B305" s="144"/>
      <c r="C305" s="154"/>
      <c r="D305" s="154" t="str">
        <f t="shared" si="8"/>
        <v/>
      </c>
      <c r="E305" s="144" t="str">
        <f t="shared" si="9"/>
        <v/>
      </c>
      <c r="F305" s="144"/>
      <c r="G305" s="144"/>
      <c r="H305" s="144"/>
      <c r="I305" s="144"/>
      <c r="J305" s="144"/>
      <c r="K305" s="144"/>
      <c r="L305" s="144"/>
      <c r="M305" s="144"/>
      <c r="N305" s="144"/>
      <c r="O305" s="165"/>
    </row>
    <row r="306" spans="1:15" s="113" customFormat="1" ht="30">
      <c r="A306" s="169" t="e">
        <f>IF(ISNA(VLOOKUP(D306,#REF!,4,FALSE)),"",VLOOKUP(D306,#REF!,4,FALSE))</f>
        <v>#REF!</v>
      </c>
      <c r="B306" s="144"/>
      <c r="C306" s="154"/>
      <c r="D306" s="154" t="str">
        <f t="shared" si="8"/>
        <v/>
      </c>
      <c r="E306" s="144" t="str">
        <f t="shared" si="9"/>
        <v/>
      </c>
      <c r="F306" s="144"/>
      <c r="G306" s="144"/>
      <c r="H306" s="144"/>
      <c r="I306" s="144"/>
      <c r="J306" s="144"/>
      <c r="K306" s="144"/>
      <c r="L306" s="144"/>
      <c r="M306" s="144"/>
      <c r="N306" s="144"/>
      <c r="O306" s="165"/>
    </row>
    <row r="307" spans="1:15" s="113" customFormat="1" ht="30">
      <c r="A307" s="169" t="e">
        <f>IF(ISNA(VLOOKUP(D307,#REF!,4,FALSE)),"",VLOOKUP(D307,#REF!,4,FALSE))</f>
        <v>#REF!</v>
      </c>
      <c r="B307" s="144"/>
      <c r="C307" s="154"/>
      <c r="D307" s="154" t="str">
        <f t="shared" si="8"/>
        <v/>
      </c>
      <c r="E307" s="144" t="str">
        <f t="shared" si="9"/>
        <v/>
      </c>
      <c r="F307" s="144"/>
      <c r="G307" s="144"/>
      <c r="H307" s="144"/>
      <c r="I307" s="144"/>
      <c r="J307" s="144"/>
      <c r="K307" s="144"/>
      <c r="L307" s="144"/>
      <c r="M307" s="144"/>
      <c r="N307" s="144"/>
      <c r="O307" s="165"/>
    </row>
    <row r="308" spans="1:15" s="113" customFormat="1" ht="30">
      <c r="A308" s="169" t="e">
        <f>IF(ISNA(VLOOKUP(D308,#REF!,4,FALSE)),"",VLOOKUP(D308,#REF!,4,FALSE))</f>
        <v>#REF!</v>
      </c>
      <c r="B308" s="144"/>
      <c r="C308" s="154"/>
      <c r="D308" s="154" t="str">
        <f t="shared" si="8"/>
        <v/>
      </c>
      <c r="E308" s="144" t="str">
        <f t="shared" si="9"/>
        <v/>
      </c>
      <c r="F308" s="144"/>
      <c r="G308" s="144"/>
      <c r="H308" s="144"/>
      <c r="I308" s="144"/>
      <c r="J308" s="144"/>
      <c r="K308" s="144"/>
      <c r="L308" s="144"/>
      <c r="M308" s="144"/>
      <c r="N308" s="144"/>
      <c r="O308" s="165"/>
    </row>
    <row r="309" spans="1:15" s="113" customFormat="1" ht="30">
      <c r="A309" s="169" t="e">
        <f>IF(ISNA(VLOOKUP(D309,#REF!,4,FALSE)),"",VLOOKUP(D309,#REF!,4,FALSE))</f>
        <v>#REF!</v>
      </c>
      <c r="B309" s="144"/>
      <c r="C309" s="154"/>
      <c r="D309" s="154" t="str">
        <f t="shared" si="8"/>
        <v/>
      </c>
      <c r="E309" s="144" t="str">
        <f t="shared" si="9"/>
        <v/>
      </c>
      <c r="F309" s="144"/>
      <c r="G309" s="144"/>
      <c r="H309" s="144"/>
      <c r="I309" s="144"/>
      <c r="J309" s="144"/>
      <c r="K309" s="144"/>
      <c r="L309" s="144"/>
      <c r="M309" s="144"/>
      <c r="N309" s="144"/>
      <c r="O309" s="165"/>
    </row>
    <row r="310" spans="1:15" s="113" customFormat="1" ht="30">
      <c r="A310" s="169" t="e">
        <f>IF(ISNA(VLOOKUP(D310,#REF!,4,FALSE)),"",VLOOKUP(D310,#REF!,4,FALSE))</f>
        <v>#REF!</v>
      </c>
      <c r="B310" s="144"/>
      <c r="C310" s="154"/>
      <c r="D310" s="154" t="str">
        <f t="shared" si="8"/>
        <v/>
      </c>
      <c r="E310" s="144" t="str">
        <f t="shared" si="9"/>
        <v/>
      </c>
      <c r="F310" s="144"/>
      <c r="G310" s="144"/>
      <c r="H310" s="144"/>
      <c r="I310" s="144"/>
      <c r="J310" s="144"/>
      <c r="K310" s="144"/>
      <c r="L310" s="144"/>
      <c r="M310" s="144"/>
      <c r="N310" s="144"/>
      <c r="O310" s="165"/>
    </row>
    <row r="311" spans="1:15" s="113" customFormat="1" ht="30">
      <c r="A311" s="169" t="e">
        <f>IF(ISNA(VLOOKUP(D311,#REF!,4,FALSE)),"",VLOOKUP(D311,#REF!,4,FALSE))</f>
        <v>#REF!</v>
      </c>
      <c r="B311" s="144"/>
      <c r="C311" s="154"/>
      <c r="D311" s="154" t="str">
        <f t="shared" si="8"/>
        <v/>
      </c>
      <c r="E311" s="144" t="str">
        <f t="shared" si="9"/>
        <v/>
      </c>
      <c r="F311" s="144"/>
      <c r="G311" s="144"/>
      <c r="H311" s="144"/>
      <c r="I311" s="144"/>
      <c r="J311" s="144"/>
      <c r="K311" s="144"/>
      <c r="L311" s="144"/>
      <c r="M311" s="144"/>
      <c r="N311" s="144"/>
      <c r="O311" s="165"/>
    </row>
    <row r="312" spans="1:15" s="113" customFormat="1" ht="30">
      <c r="A312" s="169" t="e">
        <f>IF(ISNA(VLOOKUP(D312,#REF!,4,FALSE)),"",VLOOKUP(D312,#REF!,4,FALSE))</f>
        <v>#REF!</v>
      </c>
      <c r="B312" s="144"/>
      <c r="C312" s="154"/>
      <c r="D312" s="154" t="str">
        <f t="shared" si="8"/>
        <v/>
      </c>
      <c r="E312" s="144" t="str">
        <f t="shared" si="9"/>
        <v/>
      </c>
      <c r="F312" s="144"/>
      <c r="G312" s="144"/>
      <c r="H312" s="144"/>
      <c r="I312" s="144"/>
      <c r="J312" s="144"/>
      <c r="K312" s="144"/>
      <c r="L312" s="144"/>
      <c r="M312" s="144"/>
      <c r="N312" s="144"/>
      <c r="O312" s="165"/>
    </row>
    <row r="313" spans="1:15" s="113" customFormat="1" ht="30">
      <c r="A313" s="169" t="e">
        <f>IF(ISNA(VLOOKUP(D313,#REF!,4,FALSE)),"",VLOOKUP(D313,#REF!,4,FALSE))</f>
        <v>#REF!</v>
      </c>
      <c r="B313" s="144"/>
      <c r="C313" s="154"/>
      <c r="D313" s="154" t="str">
        <f t="shared" si="8"/>
        <v/>
      </c>
      <c r="E313" s="144" t="str">
        <f t="shared" si="9"/>
        <v/>
      </c>
      <c r="F313" s="144"/>
      <c r="G313" s="144"/>
      <c r="H313" s="144"/>
      <c r="I313" s="144"/>
      <c r="J313" s="144"/>
      <c r="K313" s="144"/>
      <c r="L313" s="144"/>
      <c r="M313" s="144"/>
      <c r="N313" s="144"/>
      <c r="O313" s="165"/>
    </row>
    <row r="314" spans="1:15" s="113" customFormat="1" ht="30">
      <c r="A314" s="169" t="e">
        <f>IF(ISNA(VLOOKUP(D314,#REF!,4,FALSE)),"",VLOOKUP(D314,#REF!,4,FALSE))</f>
        <v>#REF!</v>
      </c>
      <c r="B314" s="144"/>
      <c r="C314" s="154"/>
      <c r="D314" s="154" t="str">
        <f t="shared" si="8"/>
        <v/>
      </c>
      <c r="E314" s="144" t="str">
        <f t="shared" si="9"/>
        <v/>
      </c>
      <c r="F314" s="144"/>
      <c r="G314" s="144"/>
      <c r="H314" s="144"/>
      <c r="I314" s="144"/>
      <c r="J314" s="144"/>
      <c r="K314" s="144"/>
      <c r="L314" s="144"/>
      <c r="M314" s="144"/>
      <c r="N314" s="144"/>
      <c r="O314" s="165"/>
    </row>
    <row r="315" spans="1:15" s="113" customFormat="1" ht="30">
      <c r="A315" s="169" t="e">
        <f>IF(ISNA(VLOOKUP(D315,#REF!,4,FALSE)),"",VLOOKUP(D315,#REF!,4,FALSE))</f>
        <v>#REF!</v>
      </c>
      <c r="B315" s="144"/>
      <c r="C315" s="154"/>
      <c r="D315" s="154" t="str">
        <f t="shared" si="8"/>
        <v/>
      </c>
      <c r="E315" s="144" t="str">
        <f t="shared" si="9"/>
        <v/>
      </c>
      <c r="F315" s="144"/>
      <c r="G315" s="144"/>
      <c r="H315" s="144"/>
      <c r="I315" s="144"/>
      <c r="J315" s="144"/>
      <c r="K315" s="144"/>
      <c r="L315" s="144"/>
      <c r="M315" s="144"/>
      <c r="N315" s="144"/>
      <c r="O315" s="165"/>
    </row>
    <row r="316" spans="1:15" s="113" customFormat="1" ht="30">
      <c r="A316" s="169" t="e">
        <f>IF(ISNA(VLOOKUP(D316,#REF!,4,FALSE)),"",VLOOKUP(D316,#REF!,4,FALSE))</f>
        <v>#REF!</v>
      </c>
      <c r="B316" s="144"/>
      <c r="C316" s="154"/>
      <c r="D316" s="154" t="str">
        <f t="shared" si="8"/>
        <v/>
      </c>
      <c r="E316" s="144" t="str">
        <f t="shared" si="9"/>
        <v/>
      </c>
      <c r="F316" s="144"/>
      <c r="G316" s="144"/>
      <c r="H316" s="144"/>
      <c r="I316" s="144"/>
      <c r="J316" s="144"/>
      <c r="K316" s="144"/>
      <c r="L316" s="144"/>
      <c r="M316" s="144"/>
      <c r="N316" s="144"/>
      <c r="O316" s="165"/>
    </row>
    <row r="317" spans="1:15" s="113" customFormat="1" ht="30">
      <c r="A317" s="169" t="e">
        <f>IF(ISNA(VLOOKUP(D317,#REF!,4,FALSE)),"",VLOOKUP(D317,#REF!,4,FALSE))</f>
        <v>#REF!</v>
      </c>
      <c r="B317" s="144"/>
      <c r="C317" s="154"/>
      <c r="D317" s="154" t="str">
        <f t="shared" si="8"/>
        <v/>
      </c>
      <c r="E317" s="144" t="str">
        <f t="shared" si="9"/>
        <v/>
      </c>
      <c r="F317" s="144"/>
      <c r="G317" s="144"/>
      <c r="H317" s="144"/>
      <c r="I317" s="144"/>
      <c r="J317" s="144"/>
      <c r="K317" s="144"/>
      <c r="L317" s="144"/>
      <c r="M317" s="144"/>
      <c r="N317" s="144"/>
      <c r="O317" s="165"/>
    </row>
    <row r="318" spans="1:15" s="113" customFormat="1" ht="30">
      <c r="A318" s="169" t="e">
        <f>IF(ISNA(VLOOKUP(D318,#REF!,4,FALSE)),"",VLOOKUP(D318,#REF!,4,FALSE))</f>
        <v>#REF!</v>
      </c>
      <c r="B318" s="144"/>
      <c r="C318" s="154"/>
      <c r="D318" s="154" t="str">
        <f t="shared" si="8"/>
        <v/>
      </c>
      <c r="E318" s="144" t="str">
        <f t="shared" si="9"/>
        <v/>
      </c>
      <c r="F318" s="144"/>
      <c r="G318" s="144"/>
      <c r="H318" s="144"/>
      <c r="I318" s="144"/>
      <c r="J318" s="144"/>
      <c r="K318" s="144"/>
      <c r="L318" s="144"/>
      <c r="M318" s="144"/>
      <c r="N318" s="144"/>
      <c r="O318" s="165"/>
    </row>
    <row r="319" spans="1:15" s="113" customFormat="1" ht="30">
      <c r="A319" s="169" t="e">
        <f>IF(ISNA(VLOOKUP(D319,#REF!,4,FALSE)),"",VLOOKUP(D319,#REF!,4,FALSE))</f>
        <v>#REF!</v>
      </c>
      <c r="B319" s="144"/>
      <c r="C319" s="154"/>
      <c r="D319" s="154" t="str">
        <f t="shared" si="8"/>
        <v/>
      </c>
      <c r="E319" s="144" t="str">
        <f t="shared" si="9"/>
        <v/>
      </c>
      <c r="F319" s="144"/>
      <c r="G319" s="144"/>
      <c r="H319" s="144"/>
      <c r="I319" s="144"/>
      <c r="J319" s="144"/>
      <c r="K319" s="144"/>
      <c r="L319" s="144"/>
      <c r="M319" s="144"/>
      <c r="N319" s="144"/>
      <c r="O319" s="165"/>
    </row>
    <row r="320" spans="1:15" s="113" customFormat="1" ht="30">
      <c r="A320" s="169" t="e">
        <f>IF(ISNA(VLOOKUP(D320,#REF!,4,FALSE)),"",VLOOKUP(D320,#REF!,4,FALSE))</f>
        <v>#REF!</v>
      </c>
      <c r="B320" s="144"/>
      <c r="C320" s="154"/>
      <c r="D320" s="154" t="str">
        <f t="shared" si="8"/>
        <v/>
      </c>
      <c r="E320" s="144" t="str">
        <f t="shared" si="9"/>
        <v/>
      </c>
      <c r="F320" s="144"/>
      <c r="G320" s="144"/>
      <c r="H320" s="144"/>
      <c r="I320" s="144"/>
      <c r="J320" s="144"/>
      <c r="K320" s="144"/>
      <c r="L320" s="144"/>
      <c r="M320" s="144"/>
      <c r="N320" s="144"/>
      <c r="O320" s="165"/>
    </row>
    <row r="321" spans="1:15" s="113" customFormat="1" ht="30">
      <c r="A321" s="169" t="e">
        <f>IF(ISNA(VLOOKUP(D321,#REF!,4,FALSE)),"",VLOOKUP(D321,#REF!,4,FALSE))</f>
        <v>#REF!</v>
      </c>
      <c r="B321" s="144"/>
      <c r="C321" s="154"/>
      <c r="D321" s="154" t="str">
        <f t="shared" si="8"/>
        <v/>
      </c>
      <c r="E321" s="144" t="str">
        <f t="shared" si="9"/>
        <v/>
      </c>
      <c r="F321" s="144"/>
      <c r="G321" s="144"/>
      <c r="H321" s="144"/>
      <c r="I321" s="144"/>
      <c r="J321" s="144"/>
      <c r="K321" s="144"/>
      <c r="L321" s="144"/>
      <c r="M321" s="144"/>
      <c r="N321" s="144"/>
      <c r="O321" s="165"/>
    </row>
    <row r="322" spans="1:15" s="113" customFormat="1" ht="30">
      <c r="A322" s="169" t="e">
        <f>IF(ISNA(VLOOKUP(D322,#REF!,4,FALSE)),"",VLOOKUP(D322,#REF!,4,FALSE))</f>
        <v>#REF!</v>
      </c>
      <c r="B322" s="144"/>
      <c r="C322" s="154"/>
      <c r="D322" s="154" t="str">
        <f t="shared" si="8"/>
        <v/>
      </c>
      <c r="E322" s="144" t="str">
        <f t="shared" si="9"/>
        <v/>
      </c>
      <c r="F322" s="144"/>
      <c r="G322" s="144"/>
      <c r="H322" s="144"/>
      <c r="I322" s="144"/>
      <c r="J322" s="144"/>
      <c r="K322" s="144"/>
      <c r="L322" s="144"/>
      <c r="M322" s="144"/>
      <c r="N322" s="144"/>
      <c r="O322" s="165"/>
    </row>
    <row r="323" spans="1:15" s="113" customFormat="1" ht="30">
      <c r="A323" s="169" t="e">
        <f>IF(ISNA(VLOOKUP(D323,#REF!,4,FALSE)),"",VLOOKUP(D323,#REF!,4,FALSE))</f>
        <v>#REF!</v>
      </c>
      <c r="B323" s="144"/>
      <c r="C323" s="154"/>
      <c r="D323" s="154" t="str">
        <f t="shared" si="8"/>
        <v/>
      </c>
      <c r="E323" s="144" t="str">
        <f t="shared" si="9"/>
        <v/>
      </c>
      <c r="F323" s="144"/>
      <c r="G323" s="144"/>
      <c r="H323" s="144"/>
      <c r="I323" s="144"/>
      <c r="J323" s="144"/>
      <c r="K323" s="144"/>
      <c r="L323" s="144"/>
      <c r="M323" s="144"/>
      <c r="N323" s="144"/>
      <c r="O323" s="165"/>
    </row>
    <row r="324" spans="1:15" s="113" customFormat="1" ht="30">
      <c r="A324" s="169" t="e">
        <f>IF(ISNA(VLOOKUP(D324,#REF!,4,FALSE)),"",VLOOKUP(D324,#REF!,4,FALSE))</f>
        <v>#REF!</v>
      </c>
      <c r="B324" s="144"/>
      <c r="C324" s="154"/>
      <c r="D324" s="154" t="str">
        <f t="shared" si="8"/>
        <v/>
      </c>
      <c r="E324" s="144" t="str">
        <f t="shared" si="9"/>
        <v/>
      </c>
      <c r="F324" s="144"/>
      <c r="G324" s="144"/>
      <c r="H324" s="144"/>
      <c r="I324" s="144"/>
      <c r="J324" s="144"/>
      <c r="K324" s="144"/>
      <c r="L324" s="144"/>
      <c r="M324" s="144"/>
      <c r="N324" s="144"/>
      <c r="O324" s="165"/>
    </row>
    <row r="325" spans="1:15" s="113" customFormat="1" ht="30">
      <c r="A325" s="169" t="e">
        <f>IF(ISNA(VLOOKUP(D325,#REF!,4,FALSE)),"",VLOOKUP(D325,#REF!,4,FALSE))</f>
        <v>#REF!</v>
      </c>
      <c r="B325" s="144"/>
      <c r="C325" s="154"/>
      <c r="D325" s="154" t="str">
        <f t="shared" ref="D325:D388" si="10">IF(ISNA(VLOOKUP(C325,$G$1023:$I$1309,3,FALSE)),"",VLOOKUP(C325,$G$1023:$I$1309,3,FALSE))</f>
        <v/>
      </c>
      <c r="E325" s="144" t="str">
        <f t="shared" ref="E325:E388" si="11">IF(ISNA(VLOOKUP(C325,$G$1023:$I$1309,2,FALSE)),"",VLOOKUP(C325,$G$1023:$I$1309,2,FALSE))</f>
        <v/>
      </c>
      <c r="F325" s="144"/>
      <c r="G325" s="144"/>
      <c r="H325" s="144"/>
      <c r="I325" s="144"/>
      <c r="J325" s="144"/>
      <c r="K325" s="144"/>
      <c r="L325" s="144"/>
      <c r="M325" s="144"/>
      <c r="N325" s="144"/>
      <c r="O325" s="165"/>
    </row>
    <row r="326" spans="1:15" s="113" customFormat="1" ht="30">
      <c r="A326" s="169" t="e">
        <f>IF(ISNA(VLOOKUP(D326,#REF!,4,FALSE)),"",VLOOKUP(D326,#REF!,4,FALSE))</f>
        <v>#REF!</v>
      </c>
      <c r="B326" s="144"/>
      <c r="C326" s="154"/>
      <c r="D326" s="154" t="str">
        <f t="shared" si="10"/>
        <v/>
      </c>
      <c r="E326" s="144" t="str">
        <f t="shared" si="11"/>
        <v/>
      </c>
      <c r="F326" s="144"/>
      <c r="G326" s="144"/>
      <c r="H326" s="144"/>
      <c r="I326" s="144"/>
      <c r="J326" s="144"/>
      <c r="K326" s="144"/>
      <c r="L326" s="144"/>
      <c r="M326" s="144"/>
      <c r="N326" s="144"/>
      <c r="O326" s="165"/>
    </row>
    <row r="327" spans="1:15" s="113" customFormat="1" ht="30">
      <c r="A327" s="169" t="e">
        <f>IF(ISNA(VLOOKUP(D327,#REF!,4,FALSE)),"",VLOOKUP(D327,#REF!,4,FALSE))</f>
        <v>#REF!</v>
      </c>
      <c r="B327" s="144"/>
      <c r="C327" s="154"/>
      <c r="D327" s="154" t="str">
        <f t="shared" si="10"/>
        <v/>
      </c>
      <c r="E327" s="144" t="str">
        <f t="shared" si="11"/>
        <v/>
      </c>
      <c r="F327" s="144"/>
      <c r="G327" s="144"/>
      <c r="H327" s="144"/>
      <c r="I327" s="144"/>
      <c r="J327" s="144"/>
      <c r="K327" s="144"/>
      <c r="L327" s="144"/>
      <c r="M327" s="144"/>
      <c r="N327" s="144"/>
      <c r="O327" s="165"/>
    </row>
    <row r="328" spans="1:15" s="113" customFormat="1" ht="30">
      <c r="A328" s="169" t="e">
        <f>IF(ISNA(VLOOKUP(D328,#REF!,4,FALSE)),"",VLOOKUP(D328,#REF!,4,FALSE))</f>
        <v>#REF!</v>
      </c>
      <c r="B328" s="144"/>
      <c r="C328" s="154"/>
      <c r="D328" s="154" t="str">
        <f t="shared" si="10"/>
        <v/>
      </c>
      <c r="E328" s="144" t="str">
        <f t="shared" si="11"/>
        <v/>
      </c>
      <c r="F328" s="144"/>
      <c r="G328" s="144"/>
      <c r="H328" s="144"/>
      <c r="I328" s="144"/>
      <c r="J328" s="144"/>
      <c r="K328" s="144"/>
      <c r="L328" s="144"/>
      <c r="M328" s="144"/>
      <c r="N328" s="144"/>
      <c r="O328" s="165"/>
    </row>
    <row r="329" spans="1:15" s="113" customFormat="1" ht="30">
      <c r="A329" s="169" t="e">
        <f>IF(ISNA(VLOOKUP(D329,#REF!,4,FALSE)),"",VLOOKUP(D329,#REF!,4,FALSE))</f>
        <v>#REF!</v>
      </c>
      <c r="B329" s="144"/>
      <c r="C329" s="154"/>
      <c r="D329" s="154" t="str">
        <f t="shared" si="10"/>
        <v/>
      </c>
      <c r="E329" s="144" t="str">
        <f t="shared" si="11"/>
        <v/>
      </c>
      <c r="F329" s="144"/>
      <c r="G329" s="144"/>
      <c r="H329" s="144"/>
      <c r="I329" s="144"/>
      <c r="J329" s="144"/>
      <c r="K329" s="144"/>
      <c r="L329" s="144"/>
      <c r="M329" s="144"/>
      <c r="N329" s="144"/>
      <c r="O329" s="165"/>
    </row>
    <row r="330" spans="1:15" s="113" customFormat="1" ht="30">
      <c r="A330" s="169" t="e">
        <f>IF(ISNA(VLOOKUP(D330,#REF!,4,FALSE)),"",VLOOKUP(D330,#REF!,4,FALSE))</f>
        <v>#REF!</v>
      </c>
      <c r="B330" s="144"/>
      <c r="C330" s="154"/>
      <c r="D330" s="154" t="str">
        <f t="shared" si="10"/>
        <v/>
      </c>
      <c r="E330" s="144" t="str">
        <f t="shared" si="11"/>
        <v/>
      </c>
      <c r="F330" s="144"/>
      <c r="G330" s="144"/>
      <c r="H330" s="144"/>
      <c r="I330" s="144"/>
      <c r="J330" s="144"/>
      <c r="K330" s="144"/>
      <c r="L330" s="144"/>
      <c r="M330" s="144"/>
      <c r="N330" s="144"/>
      <c r="O330" s="165"/>
    </row>
    <row r="331" spans="1:15" s="113" customFormat="1" ht="30">
      <c r="A331" s="169" t="e">
        <f>IF(ISNA(VLOOKUP(D331,#REF!,4,FALSE)),"",VLOOKUP(D331,#REF!,4,FALSE))</f>
        <v>#REF!</v>
      </c>
      <c r="B331" s="144"/>
      <c r="C331" s="154"/>
      <c r="D331" s="154" t="str">
        <f t="shared" si="10"/>
        <v/>
      </c>
      <c r="E331" s="144" t="str">
        <f t="shared" si="11"/>
        <v/>
      </c>
      <c r="F331" s="144"/>
      <c r="G331" s="144"/>
      <c r="H331" s="144"/>
      <c r="I331" s="144"/>
      <c r="J331" s="144"/>
      <c r="K331" s="144"/>
      <c r="L331" s="144"/>
      <c r="M331" s="144"/>
      <c r="N331" s="144"/>
      <c r="O331" s="165"/>
    </row>
    <row r="332" spans="1:15" s="113" customFormat="1" ht="30">
      <c r="A332" s="169" t="e">
        <f>IF(ISNA(VLOOKUP(D332,#REF!,4,FALSE)),"",VLOOKUP(D332,#REF!,4,FALSE))</f>
        <v>#REF!</v>
      </c>
      <c r="B332" s="144"/>
      <c r="C332" s="154"/>
      <c r="D332" s="154" t="str">
        <f t="shared" si="10"/>
        <v/>
      </c>
      <c r="E332" s="144" t="str">
        <f t="shared" si="11"/>
        <v/>
      </c>
      <c r="F332" s="144"/>
      <c r="G332" s="144"/>
      <c r="H332" s="144"/>
      <c r="I332" s="144"/>
      <c r="J332" s="144"/>
      <c r="K332" s="144"/>
      <c r="L332" s="144"/>
      <c r="M332" s="144"/>
      <c r="N332" s="144"/>
      <c r="O332" s="165"/>
    </row>
    <row r="333" spans="1:15" s="113" customFormat="1" ht="30">
      <c r="A333" s="169" t="e">
        <f>IF(ISNA(VLOOKUP(D333,#REF!,4,FALSE)),"",VLOOKUP(D333,#REF!,4,FALSE))</f>
        <v>#REF!</v>
      </c>
      <c r="B333" s="144"/>
      <c r="C333" s="154"/>
      <c r="D333" s="154" t="str">
        <f t="shared" si="10"/>
        <v/>
      </c>
      <c r="E333" s="144" t="str">
        <f t="shared" si="11"/>
        <v/>
      </c>
      <c r="F333" s="144"/>
      <c r="G333" s="144"/>
      <c r="H333" s="144"/>
      <c r="I333" s="144"/>
      <c r="J333" s="144"/>
      <c r="K333" s="144"/>
      <c r="L333" s="144"/>
      <c r="M333" s="144"/>
      <c r="N333" s="144"/>
      <c r="O333" s="165"/>
    </row>
    <row r="334" spans="1:15" s="113" customFormat="1" ht="30">
      <c r="A334" s="169" t="e">
        <f>IF(ISNA(VLOOKUP(D334,#REF!,4,FALSE)),"",VLOOKUP(D334,#REF!,4,FALSE))</f>
        <v>#REF!</v>
      </c>
      <c r="B334" s="144"/>
      <c r="C334" s="154"/>
      <c r="D334" s="154" t="str">
        <f t="shared" si="10"/>
        <v/>
      </c>
      <c r="E334" s="144" t="str">
        <f t="shared" si="11"/>
        <v/>
      </c>
      <c r="F334" s="144"/>
      <c r="G334" s="144"/>
      <c r="H334" s="144"/>
      <c r="I334" s="144"/>
      <c r="J334" s="144"/>
      <c r="K334" s="144"/>
      <c r="L334" s="144"/>
      <c r="M334" s="144"/>
      <c r="N334" s="144"/>
      <c r="O334" s="165"/>
    </row>
    <row r="335" spans="1:15" s="113" customFormat="1" ht="30">
      <c r="A335" s="169" t="e">
        <f>IF(ISNA(VLOOKUP(D335,#REF!,4,FALSE)),"",VLOOKUP(D335,#REF!,4,FALSE))</f>
        <v>#REF!</v>
      </c>
      <c r="B335" s="144"/>
      <c r="C335" s="154"/>
      <c r="D335" s="154" t="str">
        <f t="shared" si="10"/>
        <v/>
      </c>
      <c r="E335" s="144" t="str">
        <f t="shared" si="11"/>
        <v/>
      </c>
      <c r="F335" s="144"/>
      <c r="G335" s="144"/>
      <c r="H335" s="144"/>
      <c r="I335" s="144"/>
      <c r="J335" s="144"/>
      <c r="K335" s="144"/>
      <c r="L335" s="144"/>
      <c r="M335" s="144"/>
      <c r="N335" s="144"/>
      <c r="O335" s="165"/>
    </row>
    <row r="336" spans="1:15" s="113" customFormat="1" ht="30">
      <c r="A336" s="169" t="e">
        <f>IF(ISNA(VLOOKUP(D336,#REF!,4,FALSE)),"",VLOOKUP(D336,#REF!,4,FALSE))</f>
        <v>#REF!</v>
      </c>
      <c r="B336" s="144"/>
      <c r="C336" s="154"/>
      <c r="D336" s="154" t="str">
        <f t="shared" si="10"/>
        <v/>
      </c>
      <c r="E336" s="144" t="str">
        <f t="shared" si="11"/>
        <v/>
      </c>
      <c r="F336" s="144"/>
      <c r="G336" s="144"/>
      <c r="H336" s="144"/>
      <c r="I336" s="144"/>
      <c r="J336" s="144"/>
      <c r="K336" s="144"/>
      <c r="L336" s="144"/>
      <c r="M336" s="144"/>
      <c r="N336" s="144"/>
      <c r="O336" s="165"/>
    </row>
    <row r="337" spans="1:15" s="113" customFormat="1" ht="30">
      <c r="A337" s="169" t="e">
        <f>IF(ISNA(VLOOKUP(D337,#REF!,4,FALSE)),"",VLOOKUP(D337,#REF!,4,FALSE))</f>
        <v>#REF!</v>
      </c>
      <c r="B337" s="144"/>
      <c r="C337" s="154"/>
      <c r="D337" s="154" t="str">
        <f t="shared" si="10"/>
        <v/>
      </c>
      <c r="E337" s="144" t="str">
        <f t="shared" si="11"/>
        <v/>
      </c>
      <c r="F337" s="144"/>
      <c r="G337" s="144"/>
      <c r="H337" s="144"/>
      <c r="I337" s="144"/>
      <c r="J337" s="144"/>
      <c r="K337" s="144"/>
      <c r="L337" s="144"/>
      <c r="M337" s="144"/>
      <c r="N337" s="144"/>
      <c r="O337" s="165"/>
    </row>
    <row r="338" spans="1:15" s="113" customFormat="1" ht="30">
      <c r="A338" s="169" t="e">
        <f>IF(ISNA(VLOOKUP(D338,#REF!,4,FALSE)),"",VLOOKUP(D338,#REF!,4,FALSE))</f>
        <v>#REF!</v>
      </c>
      <c r="B338" s="144"/>
      <c r="C338" s="154"/>
      <c r="D338" s="154" t="str">
        <f t="shared" si="10"/>
        <v/>
      </c>
      <c r="E338" s="144" t="str">
        <f t="shared" si="11"/>
        <v/>
      </c>
      <c r="F338" s="144"/>
      <c r="G338" s="144"/>
      <c r="H338" s="144"/>
      <c r="I338" s="144"/>
      <c r="J338" s="144"/>
      <c r="K338" s="144"/>
      <c r="L338" s="144"/>
      <c r="M338" s="144"/>
      <c r="N338" s="144"/>
      <c r="O338" s="165"/>
    </row>
    <row r="339" spans="1:15" s="113" customFormat="1" ht="30">
      <c r="A339" s="169" t="e">
        <f>IF(ISNA(VLOOKUP(D339,#REF!,4,FALSE)),"",VLOOKUP(D339,#REF!,4,FALSE))</f>
        <v>#REF!</v>
      </c>
      <c r="B339" s="144"/>
      <c r="C339" s="154"/>
      <c r="D339" s="154" t="str">
        <f t="shared" si="10"/>
        <v/>
      </c>
      <c r="E339" s="144" t="str">
        <f t="shared" si="11"/>
        <v/>
      </c>
      <c r="F339" s="144"/>
      <c r="G339" s="144"/>
      <c r="H339" s="144"/>
      <c r="I339" s="144"/>
      <c r="J339" s="144"/>
      <c r="K339" s="144"/>
      <c r="L339" s="144"/>
      <c r="M339" s="144"/>
      <c r="N339" s="144"/>
      <c r="O339" s="165"/>
    </row>
    <row r="340" spans="1:15" s="113" customFormat="1" ht="30">
      <c r="A340" s="169" t="e">
        <f>IF(ISNA(VLOOKUP(D340,#REF!,4,FALSE)),"",VLOOKUP(D340,#REF!,4,FALSE))</f>
        <v>#REF!</v>
      </c>
      <c r="B340" s="144"/>
      <c r="C340" s="154"/>
      <c r="D340" s="154" t="str">
        <f t="shared" si="10"/>
        <v/>
      </c>
      <c r="E340" s="144" t="str">
        <f t="shared" si="11"/>
        <v/>
      </c>
      <c r="F340" s="144"/>
      <c r="G340" s="144"/>
      <c r="H340" s="144"/>
      <c r="I340" s="144"/>
      <c r="J340" s="144"/>
      <c r="K340" s="144"/>
      <c r="L340" s="144"/>
      <c r="M340" s="144"/>
      <c r="N340" s="144"/>
      <c r="O340" s="165"/>
    </row>
    <row r="341" spans="1:15" s="113" customFormat="1" ht="30">
      <c r="A341" s="169" t="e">
        <f>IF(ISNA(VLOOKUP(D341,#REF!,4,FALSE)),"",VLOOKUP(D341,#REF!,4,FALSE))</f>
        <v>#REF!</v>
      </c>
      <c r="B341" s="144"/>
      <c r="C341" s="154"/>
      <c r="D341" s="154" t="str">
        <f t="shared" si="10"/>
        <v/>
      </c>
      <c r="E341" s="144" t="str">
        <f t="shared" si="11"/>
        <v/>
      </c>
      <c r="F341" s="144"/>
      <c r="G341" s="144"/>
      <c r="H341" s="144"/>
      <c r="I341" s="144"/>
      <c r="J341" s="144"/>
      <c r="K341" s="144"/>
      <c r="L341" s="144"/>
      <c r="M341" s="144"/>
      <c r="N341" s="144"/>
      <c r="O341" s="165"/>
    </row>
    <row r="342" spans="1:15" s="113" customFormat="1" ht="30">
      <c r="A342" s="169" t="e">
        <f>IF(ISNA(VLOOKUP(D342,#REF!,4,FALSE)),"",VLOOKUP(D342,#REF!,4,FALSE))</f>
        <v>#REF!</v>
      </c>
      <c r="B342" s="144"/>
      <c r="C342" s="154"/>
      <c r="D342" s="154" t="str">
        <f t="shared" si="10"/>
        <v/>
      </c>
      <c r="E342" s="144" t="str">
        <f t="shared" si="11"/>
        <v/>
      </c>
      <c r="F342" s="144"/>
      <c r="G342" s="144"/>
      <c r="H342" s="144"/>
      <c r="I342" s="144"/>
      <c r="J342" s="144"/>
      <c r="K342" s="144"/>
      <c r="L342" s="144"/>
      <c r="M342" s="144"/>
      <c r="N342" s="144"/>
      <c r="O342" s="165"/>
    </row>
    <row r="343" spans="1:15" s="113" customFormat="1" ht="30">
      <c r="A343" s="169" t="e">
        <f>IF(ISNA(VLOOKUP(D343,#REF!,4,FALSE)),"",VLOOKUP(D343,#REF!,4,FALSE))</f>
        <v>#REF!</v>
      </c>
      <c r="B343" s="144"/>
      <c r="C343" s="154"/>
      <c r="D343" s="154" t="str">
        <f t="shared" si="10"/>
        <v/>
      </c>
      <c r="E343" s="144" t="str">
        <f t="shared" si="11"/>
        <v/>
      </c>
      <c r="F343" s="144"/>
      <c r="G343" s="144"/>
      <c r="H343" s="144"/>
      <c r="I343" s="144"/>
      <c r="J343" s="144"/>
      <c r="K343" s="144"/>
      <c r="L343" s="144"/>
      <c r="M343" s="144"/>
      <c r="N343" s="144"/>
      <c r="O343" s="165"/>
    </row>
    <row r="344" spans="1:15" s="113" customFormat="1" ht="30">
      <c r="A344" s="169" t="e">
        <f>IF(ISNA(VLOOKUP(D344,#REF!,4,FALSE)),"",VLOOKUP(D344,#REF!,4,FALSE))</f>
        <v>#REF!</v>
      </c>
      <c r="B344" s="144"/>
      <c r="C344" s="154"/>
      <c r="D344" s="154" t="str">
        <f t="shared" si="10"/>
        <v/>
      </c>
      <c r="E344" s="144" t="str">
        <f t="shared" si="11"/>
        <v/>
      </c>
      <c r="F344" s="144"/>
      <c r="G344" s="144"/>
      <c r="H344" s="144"/>
      <c r="I344" s="144"/>
      <c r="J344" s="144"/>
      <c r="K344" s="144"/>
      <c r="L344" s="144"/>
      <c r="M344" s="144"/>
      <c r="N344" s="144"/>
      <c r="O344" s="165"/>
    </row>
    <row r="345" spans="1:15" s="113" customFormat="1" ht="30">
      <c r="A345" s="169" t="e">
        <f>IF(ISNA(VLOOKUP(D345,#REF!,4,FALSE)),"",VLOOKUP(D345,#REF!,4,FALSE))</f>
        <v>#REF!</v>
      </c>
      <c r="B345" s="144"/>
      <c r="C345" s="154"/>
      <c r="D345" s="154" t="str">
        <f t="shared" si="10"/>
        <v/>
      </c>
      <c r="E345" s="144" t="str">
        <f t="shared" si="11"/>
        <v/>
      </c>
      <c r="F345" s="144"/>
      <c r="G345" s="144"/>
      <c r="H345" s="144"/>
      <c r="I345" s="144"/>
      <c r="J345" s="144"/>
      <c r="K345" s="144"/>
      <c r="L345" s="144"/>
      <c r="M345" s="144"/>
      <c r="N345" s="144"/>
      <c r="O345" s="165"/>
    </row>
    <row r="346" spans="1:15" s="113" customFormat="1" ht="30">
      <c r="A346" s="169" t="e">
        <f>IF(ISNA(VLOOKUP(D346,#REF!,4,FALSE)),"",VLOOKUP(D346,#REF!,4,FALSE))</f>
        <v>#REF!</v>
      </c>
      <c r="B346" s="144"/>
      <c r="C346" s="154"/>
      <c r="D346" s="154" t="str">
        <f t="shared" si="10"/>
        <v/>
      </c>
      <c r="E346" s="144" t="str">
        <f t="shared" si="11"/>
        <v/>
      </c>
      <c r="F346" s="144"/>
      <c r="G346" s="144"/>
      <c r="H346" s="144"/>
      <c r="I346" s="144"/>
      <c r="J346" s="144"/>
      <c r="K346" s="144"/>
      <c r="L346" s="144"/>
      <c r="M346" s="144"/>
      <c r="N346" s="144"/>
      <c r="O346" s="165"/>
    </row>
    <row r="347" spans="1:15" s="113" customFormat="1" ht="30">
      <c r="A347" s="169" t="e">
        <f>IF(ISNA(VLOOKUP(D347,#REF!,4,FALSE)),"",VLOOKUP(D347,#REF!,4,FALSE))</f>
        <v>#REF!</v>
      </c>
      <c r="B347" s="144"/>
      <c r="C347" s="154"/>
      <c r="D347" s="154" t="str">
        <f t="shared" si="10"/>
        <v/>
      </c>
      <c r="E347" s="144" t="str">
        <f t="shared" si="11"/>
        <v/>
      </c>
      <c r="F347" s="144"/>
      <c r="G347" s="144"/>
      <c r="H347" s="144"/>
      <c r="I347" s="144"/>
      <c r="J347" s="144"/>
      <c r="K347" s="144"/>
      <c r="L347" s="144"/>
      <c r="M347" s="144"/>
      <c r="N347" s="144"/>
      <c r="O347" s="165"/>
    </row>
    <row r="348" spans="1:15" s="113" customFormat="1" ht="30">
      <c r="A348" s="169" t="e">
        <f>IF(ISNA(VLOOKUP(D348,#REF!,4,FALSE)),"",VLOOKUP(D348,#REF!,4,FALSE))</f>
        <v>#REF!</v>
      </c>
      <c r="B348" s="144"/>
      <c r="C348" s="154"/>
      <c r="D348" s="154" t="str">
        <f t="shared" si="10"/>
        <v/>
      </c>
      <c r="E348" s="144" t="str">
        <f t="shared" si="11"/>
        <v/>
      </c>
      <c r="F348" s="144"/>
      <c r="G348" s="144"/>
      <c r="H348" s="144"/>
      <c r="I348" s="144"/>
      <c r="J348" s="144"/>
      <c r="K348" s="144"/>
      <c r="L348" s="144"/>
      <c r="M348" s="144"/>
      <c r="N348" s="144"/>
      <c r="O348" s="165"/>
    </row>
    <row r="349" spans="1:15" s="113" customFormat="1" ht="30">
      <c r="A349" s="169" t="e">
        <f>IF(ISNA(VLOOKUP(D349,#REF!,4,FALSE)),"",VLOOKUP(D349,#REF!,4,FALSE))</f>
        <v>#REF!</v>
      </c>
      <c r="B349" s="144"/>
      <c r="C349" s="154"/>
      <c r="D349" s="154" t="str">
        <f t="shared" si="10"/>
        <v/>
      </c>
      <c r="E349" s="144" t="str">
        <f t="shared" si="11"/>
        <v/>
      </c>
      <c r="F349" s="144"/>
      <c r="G349" s="144"/>
      <c r="H349" s="144"/>
      <c r="I349" s="144"/>
      <c r="J349" s="144"/>
      <c r="K349" s="144"/>
      <c r="L349" s="144"/>
      <c r="M349" s="144"/>
      <c r="N349" s="144"/>
      <c r="O349" s="165"/>
    </row>
    <row r="350" spans="1:15" s="113" customFormat="1" ht="30">
      <c r="A350" s="169" t="e">
        <f>IF(ISNA(VLOOKUP(D350,#REF!,4,FALSE)),"",VLOOKUP(D350,#REF!,4,FALSE))</f>
        <v>#REF!</v>
      </c>
      <c r="B350" s="144"/>
      <c r="C350" s="154"/>
      <c r="D350" s="154" t="str">
        <f t="shared" si="10"/>
        <v/>
      </c>
      <c r="E350" s="144" t="str">
        <f t="shared" si="11"/>
        <v/>
      </c>
      <c r="F350" s="144"/>
      <c r="G350" s="144"/>
      <c r="H350" s="144"/>
      <c r="I350" s="144"/>
      <c r="J350" s="144"/>
      <c r="K350" s="144"/>
      <c r="L350" s="144"/>
      <c r="M350" s="144"/>
      <c r="N350" s="144"/>
      <c r="O350" s="165"/>
    </row>
    <row r="351" spans="1:15" s="113" customFormat="1" ht="30">
      <c r="A351" s="169" t="e">
        <f>IF(ISNA(VLOOKUP(D351,#REF!,4,FALSE)),"",VLOOKUP(D351,#REF!,4,FALSE))</f>
        <v>#REF!</v>
      </c>
      <c r="B351" s="144"/>
      <c r="C351" s="154"/>
      <c r="D351" s="154" t="str">
        <f t="shared" si="10"/>
        <v/>
      </c>
      <c r="E351" s="144" t="str">
        <f t="shared" si="11"/>
        <v/>
      </c>
      <c r="F351" s="144"/>
      <c r="G351" s="144"/>
      <c r="H351" s="144"/>
      <c r="I351" s="144"/>
      <c r="J351" s="144"/>
      <c r="K351" s="144"/>
      <c r="L351" s="144"/>
      <c r="M351" s="144"/>
      <c r="N351" s="144"/>
      <c r="O351" s="165"/>
    </row>
    <row r="352" spans="1:15" s="113" customFormat="1" ht="30">
      <c r="A352" s="169" t="e">
        <f>IF(ISNA(VLOOKUP(D352,#REF!,4,FALSE)),"",VLOOKUP(D352,#REF!,4,FALSE))</f>
        <v>#REF!</v>
      </c>
      <c r="B352" s="144"/>
      <c r="C352" s="154"/>
      <c r="D352" s="154" t="str">
        <f t="shared" si="10"/>
        <v/>
      </c>
      <c r="E352" s="144" t="str">
        <f t="shared" si="11"/>
        <v/>
      </c>
      <c r="F352" s="144"/>
      <c r="G352" s="144"/>
      <c r="H352" s="144"/>
      <c r="I352" s="144"/>
      <c r="J352" s="144"/>
      <c r="K352" s="144"/>
      <c r="L352" s="144"/>
      <c r="M352" s="144"/>
      <c r="N352" s="144"/>
      <c r="O352" s="165"/>
    </row>
    <row r="353" spans="1:15" s="113" customFormat="1" ht="30">
      <c r="A353" s="169" t="e">
        <f>IF(ISNA(VLOOKUP(D353,#REF!,4,FALSE)),"",VLOOKUP(D353,#REF!,4,FALSE))</f>
        <v>#REF!</v>
      </c>
      <c r="B353" s="144"/>
      <c r="C353" s="154"/>
      <c r="D353" s="154" t="str">
        <f t="shared" si="10"/>
        <v/>
      </c>
      <c r="E353" s="144" t="str">
        <f t="shared" si="11"/>
        <v/>
      </c>
      <c r="F353" s="144"/>
      <c r="G353" s="144"/>
      <c r="H353" s="144"/>
      <c r="I353" s="144"/>
      <c r="J353" s="144"/>
      <c r="K353" s="144"/>
      <c r="L353" s="144"/>
      <c r="M353" s="144"/>
      <c r="N353" s="144"/>
      <c r="O353" s="165"/>
    </row>
    <row r="354" spans="1:15" s="113" customFormat="1" ht="30">
      <c r="A354" s="169" t="e">
        <f>IF(ISNA(VLOOKUP(D354,#REF!,4,FALSE)),"",VLOOKUP(D354,#REF!,4,FALSE))</f>
        <v>#REF!</v>
      </c>
      <c r="B354" s="144"/>
      <c r="C354" s="154"/>
      <c r="D354" s="154" t="str">
        <f t="shared" si="10"/>
        <v/>
      </c>
      <c r="E354" s="144" t="str">
        <f t="shared" si="11"/>
        <v/>
      </c>
      <c r="F354" s="144"/>
      <c r="G354" s="144"/>
      <c r="H354" s="144"/>
      <c r="I354" s="144"/>
      <c r="J354" s="144"/>
      <c r="K354" s="144"/>
      <c r="L354" s="144"/>
      <c r="M354" s="144"/>
      <c r="N354" s="144"/>
      <c r="O354" s="165"/>
    </row>
    <row r="355" spans="1:15" s="113" customFormat="1" ht="30">
      <c r="A355" s="169" t="e">
        <f>IF(ISNA(VLOOKUP(D355,#REF!,4,FALSE)),"",VLOOKUP(D355,#REF!,4,FALSE))</f>
        <v>#REF!</v>
      </c>
      <c r="B355" s="144"/>
      <c r="C355" s="154"/>
      <c r="D355" s="154" t="str">
        <f t="shared" si="10"/>
        <v/>
      </c>
      <c r="E355" s="144" t="str">
        <f t="shared" si="11"/>
        <v/>
      </c>
      <c r="F355" s="144"/>
      <c r="G355" s="144"/>
      <c r="H355" s="144"/>
      <c r="I355" s="144"/>
      <c r="J355" s="144"/>
      <c r="K355" s="144"/>
      <c r="L355" s="144"/>
      <c r="M355" s="144"/>
      <c r="N355" s="144"/>
      <c r="O355" s="165"/>
    </row>
    <row r="356" spans="1:15" s="113" customFormat="1" ht="30">
      <c r="A356" s="169" t="e">
        <f>IF(ISNA(VLOOKUP(D356,#REF!,4,FALSE)),"",VLOOKUP(D356,#REF!,4,FALSE))</f>
        <v>#REF!</v>
      </c>
      <c r="B356" s="144"/>
      <c r="C356" s="154"/>
      <c r="D356" s="154" t="str">
        <f t="shared" si="10"/>
        <v/>
      </c>
      <c r="E356" s="144" t="str">
        <f t="shared" si="11"/>
        <v/>
      </c>
      <c r="F356" s="144"/>
      <c r="G356" s="144"/>
      <c r="H356" s="144"/>
      <c r="I356" s="144"/>
      <c r="J356" s="144"/>
      <c r="K356" s="144"/>
      <c r="L356" s="144"/>
      <c r="M356" s="144"/>
      <c r="N356" s="144"/>
      <c r="O356" s="165"/>
    </row>
    <row r="357" spans="1:15" s="113" customFormat="1" ht="30">
      <c r="A357" s="169" t="e">
        <f>IF(ISNA(VLOOKUP(D357,#REF!,4,FALSE)),"",VLOOKUP(D357,#REF!,4,FALSE))</f>
        <v>#REF!</v>
      </c>
      <c r="B357" s="144"/>
      <c r="C357" s="154"/>
      <c r="D357" s="154" t="str">
        <f t="shared" si="10"/>
        <v/>
      </c>
      <c r="E357" s="144" t="str">
        <f t="shared" si="11"/>
        <v/>
      </c>
      <c r="F357" s="144"/>
      <c r="G357" s="144"/>
      <c r="H357" s="144"/>
      <c r="I357" s="144"/>
      <c r="J357" s="144"/>
      <c r="K357" s="144"/>
      <c r="L357" s="144"/>
      <c r="M357" s="144"/>
      <c r="N357" s="144"/>
      <c r="O357" s="165"/>
    </row>
    <row r="358" spans="1:15" s="113" customFormat="1" ht="30">
      <c r="A358" s="169" t="e">
        <f>IF(ISNA(VLOOKUP(D358,#REF!,4,FALSE)),"",VLOOKUP(D358,#REF!,4,FALSE))</f>
        <v>#REF!</v>
      </c>
      <c r="B358" s="144"/>
      <c r="C358" s="154"/>
      <c r="D358" s="154" t="str">
        <f t="shared" si="10"/>
        <v/>
      </c>
      <c r="E358" s="144" t="str">
        <f t="shared" si="11"/>
        <v/>
      </c>
      <c r="F358" s="144"/>
      <c r="G358" s="144"/>
      <c r="H358" s="144"/>
      <c r="I358" s="144"/>
      <c r="J358" s="144"/>
      <c r="K358" s="144"/>
      <c r="L358" s="144"/>
      <c r="M358" s="144"/>
      <c r="N358" s="144"/>
      <c r="O358" s="165"/>
    </row>
    <row r="359" spans="1:15" s="113" customFormat="1" ht="30">
      <c r="A359" s="169" t="e">
        <f>IF(ISNA(VLOOKUP(D359,#REF!,4,FALSE)),"",VLOOKUP(D359,#REF!,4,FALSE))</f>
        <v>#REF!</v>
      </c>
      <c r="B359" s="144"/>
      <c r="C359" s="154"/>
      <c r="D359" s="154" t="str">
        <f t="shared" si="10"/>
        <v/>
      </c>
      <c r="E359" s="144" t="str">
        <f t="shared" si="11"/>
        <v/>
      </c>
      <c r="F359" s="144"/>
      <c r="G359" s="144"/>
      <c r="H359" s="144"/>
      <c r="I359" s="144"/>
      <c r="J359" s="144"/>
      <c r="K359" s="144"/>
      <c r="L359" s="144"/>
      <c r="M359" s="144"/>
      <c r="N359" s="144"/>
      <c r="O359" s="165"/>
    </row>
    <row r="360" spans="1:15" s="113" customFormat="1" ht="30">
      <c r="A360" s="169" t="e">
        <f>IF(ISNA(VLOOKUP(D360,#REF!,4,FALSE)),"",VLOOKUP(D360,#REF!,4,FALSE))</f>
        <v>#REF!</v>
      </c>
      <c r="B360" s="144"/>
      <c r="C360" s="154"/>
      <c r="D360" s="154" t="str">
        <f t="shared" si="10"/>
        <v/>
      </c>
      <c r="E360" s="144" t="str">
        <f t="shared" si="11"/>
        <v/>
      </c>
      <c r="F360" s="144"/>
      <c r="G360" s="144"/>
      <c r="H360" s="144"/>
      <c r="I360" s="144"/>
      <c r="J360" s="144"/>
      <c r="K360" s="144"/>
      <c r="L360" s="144"/>
      <c r="M360" s="144"/>
      <c r="N360" s="144"/>
      <c r="O360" s="165"/>
    </row>
    <row r="361" spans="1:15" s="113" customFormat="1" ht="30">
      <c r="A361" s="169" t="e">
        <f>IF(ISNA(VLOOKUP(D361,#REF!,4,FALSE)),"",VLOOKUP(D361,#REF!,4,FALSE))</f>
        <v>#REF!</v>
      </c>
      <c r="B361" s="144"/>
      <c r="C361" s="154"/>
      <c r="D361" s="154" t="str">
        <f t="shared" si="10"/>
        <v/>
      </c>
      <c r="E361" s="144" t="str">
        <f t="shared" si="11"/>
        <v/>
      </c>
      <c r="F361" s="144"/>
      <c r="G361" s="144"/>
      <c r="H361" s="144"/>
      <c r="I361" s="144"/>
      <c r="J361" s="144"/>
      <c r="K361" s="144"/>
      <c r="L361" s="144"/>
      <c r="M361" s="144"/>
      <c r="N361" s="144"/>
      <c r="O361" s="165"/>
    </row>
    <row r="362" spans="1:15" s="113" customFormat="1" ht="30">
      <c r="A362" s="169" t="e">
        <f>IF(ISNA(VLOOKUP(D362,#REF!,4,FALSE)),"",VLOOKUP(D362,#REF!,4,FALSE))</f>
        <v>#REF!</v>
      </c>
      <c r="B362" s="144"/>
      <c r="C362" s="154"/>
      <c r="D362" s="154" t="str">
        <f t="shared" si="10"/>
        <v/>
      </c>
      <c r="E362" s="144" t="str">
        <f t="shared" si="11"/>
        <v/>
      </c>
      <c r="F362" s="144"/>
      <c r="G362" s="144"/>
      <c r="H362" s="144"/>
      <c r="I362" s="144"/>
      <c r="J362" s="144"/>
      <c r="K362" s="144"/>
      <c r="L362" s="144"/>
      <c r="M362" s="144"/>
      <c r="N362" s="144"/>
      <c r="O362" s="165"/>
    </row>
    <row r="363" spans="1:15" s="113" customFormat="1" ht="30">
      <c r="A363" s="169" t="e">
        <f>IF(ISNA(VLOOKUP(D363,#REF!,4,FALSE)),"",VLOOKUP(D363,#REF!,4,FALSE))</f>
        <v>#REF!</v>
      </c>
      <c r="B363" s="144"/>
      <c r="C363" s="154"/>
      <c r="D363" s="154" t="str">
        <f t="shared" si="10"/>
        <v/>
      </c>
      <c r="E363" s="144" t="str">
        <f t="shared" si="11"/>
        <v/>
      </c>
      <c r="F363" s="144"/>
      <c r="G363" s="144"/>
      <c r="H363" s="144"/>
      <c r="I363" s="144"/>
      <c r="J363" s="144"/>
      <c r="K363" s="144"/>
      <c r="L363" s="144"/>
      <c r="M363" s="144"/>
      <c r="N363" s="144"/>
      <c r="O363" s="165"/>
    </row>
    <row r="364" spans="1:15" s="113" customFormat="1" ht="30">
      <c r="A364" s="169" t="e">
        <f>IF(ISNA(VLOOKUP(D364,#REF!,4,FALSE)),"",VLOOKUP(D364,#REF!,4,FALSE))</f>
        <v>#REF!</v>
      </c>
      <c r="B364" s="144"/>
      <c r="C364" s="154"/>
      <c r="D364" s="154" t="str">
        <f t="shared" si="10"/>
        <v/>
      </c>
      <c r="E364" s="144" t="str">
        <f t="shared" si="11"/>
        <v/>
      </c>
      <c r="F364" s="144"/>
      <c r="G364" s="144"/>
      <c r="H364" s="144"/>
      <c r="I364" s="144"/>
      <c r="J364" s="144"/>
      <c r="K364" s="144"/>
      <c r="L364" s="144"/>
      <c r="M364" s="144"/>
      <c r="N364" s="144"/>
      <c r="O364" s="165"/>
    </row>
    <row r="365" spans="1:15" s="113" customFormat="1" ht="30">
      <c r="A365" s="169" t="e">
        <f>IF(ISNA(VLOOKUP(D365,#REF!,4,FALSE)),"",VLOOKUP(D365,#REF!,4,FALSE))</f>
        <v>#REF!</v>
      </c>
      <c r="B365" s="144"/>
      <c r="C365" s="154"/>
      <c r="D365" s="154" t="str">
        <f t="shared" si="10"/>
        <v/>
      </c>
      <c r="E365" s="144" t="str">
        <f t="shared" si="11"/>
        <v/>
      </c>
      <c r="F365" s="144"/>
      <c r="G365" s="144"/>
      <c r="H365" s="144"/>
      <c r="I365" s="144"/>
      <c r="J365" s="144"/>
      <c r="K365" s="144"/>
      <c r="L365" s="144"/>
      <c r="M365" s="144"/>
      <c r="N365" s="144"/>
      <c r="O365" s="165"/>
    </row>
    <row r="366" spans="1:15" s="113" customFormat="1" ht="30">
      <c r="A366" s="169" t="e">
        <f>IF(ISNA(VLOOKUP(D366,#REF!,4,FALSE)),"",VLOOKUP(D366,#REF!,4,FALSE))</f>
        <v>#REF!</v>
      </c>
      <c r="B366" s="144"/>
      <c r="C366" s="154"/>
      <c r="D366" s="154" t="str">
        <f t="shared" si="10"/>
        <v/>
      </c>
      <c r="E366" s="144" t="str">
        <f t="shared" si="11"/>
        <v/>
      </c>
      <c r="F366" s="144"/>
      <c r="G366" s="144"/>
      <c r="H366" s="144"/>
      <c r="I366" s="144"/>
      <c r="J366" s="144"/>
      <c r="K366" s="144"/>
      <c r="L366" s="144"/>
      <c r="M366" s="144"/>
      <c r="N366" s="144"/>
      <c r="O366" s="165"/>
    </row>
    <row r="367" spans="1:15" s="113" customFormat="1" ht="30">
      <c r="A367" s="169" t="e">
        <f>IF(ISNA(VLOOKUP(D367,#REF!,4,FALSE)),"",VLOOKUP(D367,#REF!,4,FALSE))</f>
        <v>#REF!</v>
      </c>
      <c r="B367" s="144"/>
      <c r="C367" s="154"/>
      <c r="D367" s="154" t="str">
        <f t="shared" si="10"/>
        <v/>
      </c>
      <c r="E367" s="144" t="str">
        <f t="shared" si="11"/>
        <v/>
      </c>
      <c r="F367" s="144"/>
      <c r="G367" s="144"/>
      <c r="H367" s="144"/>
      <c r="I367" s="144"/>
      <c r="J367" s="144"/>
      <c r="K367" s="144"/>
      <c r="L367" s="144"/>
      <c r="M367" s="144"/>
      <c r="N367" s="144"/>
      <c r="O367" s="165"/>
    </row>
    <row r="368" spans="1:15" s="113" customFormat="1" ht="30">
      <c r="A368" s="169" t="e">
        <f>IF(ISNA(VLOOKUP(D368,#REF!,4,FALSE)),"",VLOOKUP(D368,#REF!,4,FALSE))</f>
        <v>#REF!</v>
      </c>
      <c r="B368" s="144"/>
      <c r="C368" s="154"/>
      <c r="D368" s="154" t="str">
        <f t="shared" si="10"/>
        <v/>
      </c>
      <c r="E368" s="144" t="str">
        <f t="shared" si="11"/>
        <v/>
      </c>
      <c r="F368" s="144"/>
      <c r="G368" s="144"/>
      <c r="H368" s="144"/>
      <c r="I368" s="144"/>
      <c r="J368" s="144"/>
      <c r="K368" s="144"/>
      <c r="L368" s="144"/>
      <c r="M368" s="144"/>
      <c r="N368" s="144"/>
      <c r="O368" s="165"/>
    </row>
    <row r="369" spans="1:15" s="113" customFormat="1" ht="30">
      <c r="A369" s="169" t="e">
        <f>IF(ISNA(VLOOKUP(D369,#REF!,4,FALSE)),"",VLOOKUP(D369,#REF!,4,FALSE))</f>
        <v>#REF!</v>
      </c>
      <c r="B369" s="144"/>
      <c r="C369" s="154"/>
      <c r="D369" s="154" t="str">
        <f t="shared" si="10"/>
        <v/>
      </c>
      <c r="E369" s="144" t="str">
        <f t="shared" si="11"/>
        <v/>
      </c>
      <c r="F369" s="144"/>
      <c r="G369" s="144"/>
      <c r="H369" s="144"/>
      <c r="I369" s="144"/>
      <c r="J369" s="144"/>
      <c r="K369" s="144"/>
      <c r="L369" s="144"/>
      <c r="M369" s="144"/>
      <c r="N369" s="144"/>
      <c r="O369" s="165"/>
    </row>
    <row r="370" spans="1:15" s="113" customFormat="1" ht="30">
      <c r="A370" s="169" t="e">
        <f>IF(ISNA(VLOOKUP(D370,#REF!,4,FALSE)),"",VLOOKUP(D370,#REF!,4,FALSE))</f>
        <v>#REF!</v>
      </c>
      <c r="B370" s="144"/>
      <c r="C370" s="154"/>
      <c r="D370" s="154" t="str">
        <f t="shared" si="10"/>
        <v/>
      </c>
      <c r="E370" s="144" t="str">
        <f t="shared" si="11"/>
        <v/>
      </c>
      <c r="F370" s="144"/>
      <c r="G370" s="144"/>
      <c r="H370" s="144"/>
      <c r="I370" s="144"/>
      <c r="J370" s="144"/>
      <c r="K370" s="144"/>
      <c r="L370" s="144"/>
      <c r="M370" s="144"/>
      <c r="N370" s="144"/>
      <c r="O370" s="165"/>
    </row>
    <row r="371" spans="1:15" s="113" customFormat="1" ht="30">
      <c r="A371" s="169" t="e">
        <f>IF(ISNA(VLOOKUP(D371,#REF!,4,FALSE)),"",VLOOKUP(D371,#REF!,4,FALSE))</f>
        <v>#REF!</v>
      </c>
      <c r="B371" s="144"/>
      <c r="C371" s="154"/>
      <c r="D371" s="154" t="str">
        <f t="shared" si="10"/>
        <v/>
      </c>
      <c r="E371" s="144" t="str">
        <f t="shared" si="11"/>
        <v/>
      </c>
      <c r="F371" s="144"/>
      <c r="G371" s="144"/>
      <c r="H371" s="144"/>
      <c r="I371" s="144"/>
      <c r="J371" s="144"/>
      <c r="K371" s="144"/>
      <c r="L371" s="144"/>
      <c r="M371" s="144"/>
      <c r="N371" s="144"/>
      <c r="O371" s="165"/>
    </row>
    <row r="372" spans="1:15" s="113" customFormat="1" ht="30">
      <c r="A372" s="169" t="e">
        <f>IF(ISNA(VLOOKUP(D372,#REF!,4,FALSE)),"",VLOOKUP(D372,#REF!,4,FALSE))</f>
        <v>#REF!</v>
      </c>
      <c r="B372" s="144"/>
      <c r="C372" s="154"/>
      <c r="D372" s="154" t="str">
        <f t="shared" si="10"/>
        <v/>
      </c>
      <c r="E372" s="144" t="str">
        <f t="shared" si="11"/>
        <v/>
      </c>
      <c r="F372" s="144"/>
      <c r="G372" s="144"/>
      <c r="H372" s="144"/>
      <c r="I372" s="144"/>
      <c r="J372" s="144"/>
      <c r="K372" s="144"/>
      <c r="L372" s="144"/>
      <c r="M372" s="144"/>
      <c r="N372" s="144"/>
      <c r="O372" s="165"/>
    </row>
    <row r="373" spans="1:15" s="113" customFormat="1" ht="30">
      <c r="A373" s="169" t="e">
        <f>IF(ISNA(VLOOKUP(D373,#REF!,4,FALSE)),"",VLOOKUP(D373,#REF!,4,FALSE))</f>
        <v>#REF!</v>
      </c>
      <c r="B373" s="144"/>
      <c r="C373" s="154"/>
      <c r="D373" s="154" t="str">
        <f t="shared" si="10"/>
        <v/>
      </c>
      <c r="E373" s="144" t="str">
        <f t="shared" si="11"/>
        <v/>
      </c>
      <c r="F373" s="144"/>
      <c r="G373" s="144"/>
      <c r="H373" s="144"/>
      <c r="I373" s="144"/>
      <c r="J373" s="144"/>
      <c r="K373" s="144"/>
      <c r="L373" s="144"/>
      <c r="M373" s="144"/>
      <c r="N373" s="144"/>
      <c r="O373" s="165"/>
    </row>
    <row r="374" spans="1:15" s="113" customFormat="1" ht="30">
      <c r="A374" s="169" t="e">
        <f>IF(ISNA(VLOOKUP(D374,#REF!,4,FALSE)),"",VLOOKUP(D374,#REF!,4,FALSE))</f>
        <v>#REF!</v>
      </c>
      <c r="B374" s="144"/>
      <c r="C374" s="154"/>
      <c r="D374" s="154" t="str">
        <f t="shared" si="10"/>
        <v/>
      </c>
      <c r="E374" s="144" t="str">
        <f t="shared" si="11"/>
        <v/>
      </c>
      <c r="F374" s="144"/>
      <c r="G374" s="144"/>
      <c r="H374" s="144"/>
      <c r="I374" s="144"/>
      <c r="J374" s="144"/>
      <c r="K374" s="144"/>
      <c r="L374" s="144"/>
      <c r="M374" s="144"/>
      <c r="N374" s="144"/>
      <c r="O374" s="165"/>
    </row>
    <row r="375" spans="1:15" s="113" customFormat="1" ht="30">
      <c r="A375" s="169" t="e">
        <f>IF(ISNA(VLOOKUP(D375,#REF!,4,FALSE)),"",VLOOKUP(D375,#REF!,4,FALSE))</f>
        <v>#REF!</v>
      </c>
      <c r="B375" s="144"/>
      <c r="C375" s="154"/>
      <c r="D375" s="154" t="str">
        <f t="shared" si="10"/>
        <v/>
      </c>
      <c r="E375" s="144" t="str">
        <f t="shared" si="11"/>
        <v/>
      </c>
      <c r="F375" s="144"/>
      <c r="G375" s="144"/>
      <c r="H375" s="144"/>
      <c r="I375" s="144"/>
      <c r="J375" s="144"/>
      <c r="K375" s="144"/>
      <c r="L375" s="144"/>
      <c r="M375" s="144"/>
      <c r="N375" s="144"/>
      <c r="O375" s="165"/>
    </row>
    <row r="376" spans="1:15" s="113" customFormat="1" ht="30">
      <c r="A376" s="169" t="e">
        <f>IF(ISNA(VLOOKUP(D376,#REF!,4,FALSE)),"",VLOOKUP(D376,#REF!,4,FALSE))</f>
        <v>#REF!</v>
      </c>
      <c r="B376" s="144"/>
      <c r="C376" s="154"/>
      <c r="D376" s="154" t="str">
        <f t="shared" si="10"/>
        <v/>
      </c>
      <c r="E376" s="144" t="str">
        <f t="shared" si="11"/>
        <v/>
      </c>
      <c r="F376" s="144"/>
      <c r="G376" s="144"/>
      <c r="H376" s="144"/>
      <c r="I376" s="144"/>
      <c r="J376" s="144"/>
      <c r="K376" s="144"/>
      <c r="L376" s="144"/>
      <c r="M376" s="144"/>
      <c r="N376" s="144"/>
      <c r="O376" s="165"/>
    </row>
    <row r="377" spans="1:15" s="113" customFormat="1" ht="30">
      <c r="A377" s="169" t="e">
        <f>IF(ISNA(VLOOKUP(D377,#REF!,4,FALSE)),"",VLOOKUP(D377,#REF!,4,FALSE))</f>
        <v>#REF!</v>
      </c>
      <c r="B377" s="144"/>
      <c r="C377" s="154"/>
      <c r="D377" s="154" t="str">
        <f t="shared" si="10"/>
        <v/>
      </c>
      <c r="E377" s="144" t="str">
        <f t="shared" si="11"/>
        <v/>
      </c>
      <c r="F377" s="144"/>
      <c r="G377" s="144"/>
      <c r="H377" s="144"/>
      <c r="I377" s="144"/>
      <c r="J377" s="144"/>
      <c r="K377" s="144"/>
      <c r="L377" s="144"/>
      <c r="M377" s="144"/>
      <c r="N377" s="144"/>
      <c r="O377" s="165"/>
    </row>
    <row r="378" spans="1:15" s="113" customFormat="1" ht="30">
      <c r="A378" s="169" t="e">
        <f>IF(ISNA(VLOOKUP(D378,#REF!,4,FALSE)),"",VLOOKUP(D378,#REF!,4,FALSE))</f>
        <v>#REF!</v>
      </c>
      <c r="B378" s="144"/>
      <c r="C378" s="154"/>
      <c r="D378" s="154" t="str">
        <f t="shared" si="10"/>
        <v/>
      </c>
      <c r="E378" s="144" t="str">
        <f t="shared" si="11"/>
        <v/>
      </c>
      <c r="F378" s="144"/>
      <c r="G378" s="144"/>
      <c r="H378" s="144"/>
      <c r="I378" s="144"/>
      <c r="J378" s="144"/>
      <c r="K378" s="144"/>
      <c r="L378" s="144"/>
      <c r="M378" s="144"/>
      <c r="N378" s="144"/>
      <c r="O378" s="165"/>
    </row>
    <row r="379" spans="1:15" s="113" customFormat="1" ht="30">
      <c r="A379" s="169" t="e">
        <f>IF(ISNA(VLOOKUP(D379,#REF!,4,FALSE)),"",VLOOKUP(D379,#REF!,4,FALSE))</f>
        <v>#REF!</v>
      </c>
      <c r="B379" s="144"/>
      <c r="C379" s="154"/>
      <c r="D379" s="154" t="str">
        <f t="shared" si="10"/>
        <v/>
      </c>
      <c r="E379" s="144" t="str">
        <f t="shared" si="11"/>
        <v/>
      </c>
      <c r="F379" s="144"/>
      <c r="G379" s="144"/>
      <c r="H379" s="144"/>
      <c r="I379" s="144"/>
      <c r="J379" s="144"/>
      <c r="K379" s="144"/>
      <c r="L379" s="144"/>
      <c r="M379" s="144"/>
      <c r="N379" s="144"/>
      <c r="O379" s="165"/>
    </row>
    <row r="380" spans="1:15" s="113" customFormat="1" ht="30">
      <c r="A380" s="169" t="e">
        <f>IF(ISNA(VLOOKUP(D380,#REF!,4,FALSE)),"",VLOOKUP(D380,#REF!,4,FALSE))</f>
        <v>#REF!</v>
      </c>
      <c r="B380" s="144"/>
      <c r="C380" s="154"/>
      <c r="D380" s="154" t="str">
        <f t="shared" si="10"/>
        <v/>
      </c>
      <c r="E380" s="144" t="str">
        <f t="shared" si="11"/>
        <v/>
      </c>
      <c r="F380" s="144"/>
      <c r="G380" s="144"/>
      <c r="H380" s="144"/>
      <c r="I380" s="144"/>
      <c r="J380" s="144"/>
      <c r="K380" s="144"/>
      <c r="L380" s="144"/>
      <c r="M380" s="144"/>
      <c r="N380" s="144"/>
      <c r="O380" s="165"/>
    </row>
    <row r="381" spans="1:15" s="113" customFormat="1" ht="30">
      <c r="A381" s="169" t="e">
        <f>IF(ISNA(VLOOKUP(D381,#REF!,4,FALSE)),"",VLOOKUP(D381,#REF!,4,FALSE))</f>
        <v>#REF!</v>
      </c>
      <c r="B381" s="144"/>
      <c r="C381" s="154"/>
      <c r="D381" s="154" t="str">
        <f t="shared" si="10"/>
        <v/>
      </c>
      <c r="E381" s="144" t="str">
        <f t="shared" si="11"/>
        <v/>
      </c>
      <c r="F381" s="144"/>
      <c r="G381" s="144"/>
      <c r="H381" s="144"/>
      <c r="I381" s="144"/>
      <c r="J381" s="144"/>
      <c r="K381" s="144"/>
      <c r="L381" s="144"/>
      <c r="M381" s="144"/>
      <c r="N381" s="144"/>
      <c r="O381" s="165"/>
    </row>
    <row r="382" spans="1:15" s="113" customFormat="1" ht="30">
      <c r="A382" s="169" t="e">
        <f>IF(ISNA(VLOOKUP(D382,#REF!,4,FALSE)),"",VLOOKUP(D382,#REF!,4,FALSE))</f>
        <v>#REF!</v>
      </c>
      <c r="B382" s="144"/>
      <c r="C382" s="154"/>
      <c r="D382" s="154" t="str">
        <f t="shared" si="10"/>
        <v/>
      </c>
      <c r="E382" s="144" t="str">
        <f t="shared" si="11"/>
        <v/>
      </c>
      <c r="F382" s="144"/>
      <c r="G382" s="144"/>
      <c r="H382" s="144"/>
      <c r="I382" s="144"/>
      <c r="J382" s="144"/>
      <c r="K382" s="144"/>
      <c r="L382" s="144"/>
      <c r="M382" s="144"/>
      <c r="N382" s="144"/>
      <c r="O382" s="165"/>
    </row>
    <row r="383" spans="1:15" s="113" customFormat="1" ht="30">
      <c r="A383" s="169" t="e">
        <f>IF(ISNA(VLOOKUP(D383,#REF!,4,FALSE)),"",VLOOKUP(D383,#REF!,4,FALSE))</f>
        <v>#REF!</v>
      </c>
      <c r="B383" s="144"/>
      <c r="C383" s="154"/>
      <c r="D383" s="154" t="str">
        <f t="shared" si="10"/>
        <v/>
      </c>
      <c r="E383" s="144" t="str">
        <f t="shared" si="11"/>
        <v/>
      </c>
      <c r="F383" s="144"/>
      <c r="G383" s="144"/>
      <c r="H383" s="144"/>
      <c r="I383" s="144"/>
      <c r="J383" s="144"/>
      <c r="K383" s="144"/>
      <c r="L383" s="144"/>
      <c r="M383" s="144"/>
      <c r="N383" s="144"/>
      <c r="O383" s="165"/>
    </row>
    <row r="384" spans="1:15" s="113" customFormat="1" ht="30">
      <c r="A384" s="169" t="e">
        <f>IF(ISNA(VLOOKUP(D384,#REF!,4,FALSE)),"",VLOOKUP(D384,#REF!,4,FALSE))</f>
        <v>#REF!</v>
      </c>
      <c r="B384" s="144"/>
      <c r="C384" s="154"/>
      <c r="D384" s="154" t="str">
        <f t="shared" si="10"/>
        <v/>
      </c>
      <c r="E384" s="144" t="str">
        <f t="shared" si="11"/>
        <v/>
      </c>
      <c r="F384" s="144"/>
      <c r="G384" s="144"/>
      <c r="H384" s="144"/>
      <c r="I384" s="144"/>
      <c r="J384" s="144"/>
      <c r="K384" s="144"/>
      <c r="L384" s="144"/>
      <c r="M384" s="144"/>
      <c r="N384" s="144"/>
      <c r="O384" s="165"/>
    </row>
    <row r="385" spans="1:15" s="113" customFormat="1" ht="30">
      <c r="A385" s="169" t="e">
        <f>IF(ISNA(VLOOKUP(D385,#REF!,4,FALSE)),"",VLOOKUP(D385,#REF!,4,FALSE))</f>
        <v>#REF!</v>
      </c>
      <c r="B385" s="144"/>
      <c r="C385" s="154"/>
      <c r="D385" s="154" t="str">
        <f t="shared" si="10"/>
        <v/>
      </c>
      <c r="E385" s="144" t="str">
        <f t="shared" si="11"/>
        <v/>
      </c>
      <c r="F385" s="144"/>
      <c r="G385" s="144"/>
      <c r="H385" s="144"/>
      <c r="I385" s="144"/>
      <c r="J385" s="144"/>
      <c r="K385" s="144"/>
      <c r="L385" s="144"/>
      <c r="M385" s="144"/>
      <c r="N385" s="144"/>
      <c r="O385" s="165"/>
    </row>
    <row r="386" spans="1:15" s="113" customFormat="1" ht="30">
      <c r="A386" s="169" t="e">
        <f>IF(ISNA(VLOOKUP(D386,#REF!,4,FALSE)),"",VLOOKUP(D386,#REF!,4,FALSE))</f>
        <v>#REF!</v>
      </c>
      <c r="B386" s="144"/>
      <c r="C386" s="154"/>
      <c r="D386" s="154" t="str">
        <f t="shared" si="10"/>
        <v/>
      </c>
      <c r="E386" s="144" t="str">
        <f t="shared" si="11"/>
        <v/>
      </c>
      <c r="F386" s="144"/>
      <c r="G386" s="144"/>
      <c r="H386" s="144"/>
      <c r="I386" s="144"/>
      <c r="J386" s="144"/>
      <c r="K386" s="144"/>
      <c r="L386" s="144"/>
      <c r="M386" s="144"/>
      <c r="N386" s="144"/>
      <c r="O386" s="165"/>
    </row>
    <row r="387" spans="1:15" s="113" customFormat="1" ht="30">
      <c r="A387" s="169" t="e">
        <f>IF(ISNA(VLOOKUP(D387,#REF!,4,FALSE)),"",VLOOKUP(D387,#REF!,4,FALSE))</f>
        <v>#REF!</v>
      </c>
      <c r="B387" s="144"/>
      <c r="C387" s="154"/>
      <c r="D387" s="154" t="str">
        <f t="shared" si="10"/>
        <v/>
      </c>
      <c r="E387" s="144" t="str">
        <f t="shared" si="11"/>
        <v/>
      </c>
      <c r="F387" s="144"/>
      <c r="G387" s="144"/>
      <c r="H387" s="144"/>
      <c r="I387" s="144"/>
      <c r="J387" s="144"/>
      <c r="K387" s="144"/>
      <c r="L387" s="144"/>
      <c r="M387" s="144"/>
      <c r="N387" s="144"/>
      <c r="O387" s="165"/>
    </row>
    <row r="388" spans="1:15" s="113" customFormat="1" ht="30">
      <c r="A388" s="169" t="e">
        <f>IF(ISNA(VLOOKUP(D388,#REF!,4,FALSE)),"",VLOOKUP(D388,#REF!,4,FALSE))</f>
        <v>#REF!</v>
      </c>
      <c r="B388" s="144"/>
      <c r="C388" s="154"/>
      <c r="D388" s="154" t="str">
        <f t="shared" si="10"/>
        <v/>
      </c>
      <c r="E388" s="144" t="str">
        <f t="shared" si="11"/>
        <v/>
      </c>
      <c r="F388" s="144"/>
      <c r="G388" s="144"/>
      <c r="H388" s="144"/>
      <c r="I388" s="144"/>
      <c r="J388" s="144"/>
      <c r="K388" s="144"/>
      <c r="L388" s="144"/>
      <c r="M388" s="144"/>
      <c r="N388" s="144"/>
      <c r="O388" s="165"/>
    </row>
    <row r="389" spans="1:15" s="113" customFormat="1" ht="30">
      <c r="A389" s="169" t="e">
        <f>IF(ISNA(VLOOKUP(D389,#REF!,4,FALSE)),"",VLOOKUP(D389,#REF!,4,FALSE))</f>
        <v>#REF!</v>
      </c>
      <c r="B389" s="144"/>
      <c r="C389" s="154"/>
      <c r="D389" s="154" t="str">
        <f t="shared" ref="D389:D452" si="12">IF(ISNA(VLOOKUP(C389,$G$1023:$I$1309,3,FALSE)),"",VLOOKUP(C389,$G$1023:$I$1309,3,FALSE))</f>
        <v/>
      </c>
      <c r="E389" s="144" t="str">
        <f t="shared" ref="E389:E452" si="13">IF(ISNA(VLOOKUP(C389,$G$1023:$I$1309,2,FALSE)),"",VLOOKUP(C389,$G$1023:$I$1309,2,FALSE))</f>
        <v/>
      </c>
      <c r="F389" s="144"/>
      <c r="G389" s="144"/>
      <c r="H389" s="144"/>
      <c r="I389" s="144"/>
      <c r="J389" s="144"/>
      <c r="K389" s="144"/>
      <c r="L389" s="144"/>
      <c r="M389" s="144"/>
      <c r="N389" s="144"/>
      <c r="O389" s="165"/>
    </row>
    <row r="390" spans="1:15" s="113" customFormat="1" ht="30">
      <c r="A390" s="169" t="e">
        <f>IF(ISNA(VLOOKUP(D390,#REF!,4,FALSE)),"",VLOOKUP(D390,#REF!,4,FALSE))</f>
        <v>#REF!</v>
      </c>
      <c r="B390" s="144"/>
      <c r="C390" s="154"/>
      <c r="D390" s="154" t="str">
        <f t="shared" si="12"/>
        <v/>
      </c>
      <c r="E390" s="144" t="str">
        <f t="shared" si="13"/>
        <v/>
      </c>
      <c r="F390" s="144"/>
      <c r="G390" s="144"/>
      <c r="H390" s="144"/>
      <c r="I390" s="144"/>
      <c r="J390" s="144"/>
      <c r="K390" s="144"/>
      <c r="L390" s="144"/>
      <c r="M390" s="144"/>
      <c r="N390" s="144"/>
      <c r="O390" s="165"/>
    </row>
    <row r="391" spans="1:15" s="113" customFormat="1" ht="30">
      <c r="A391" s="169" t="e">
        <f>IF(ISNA(VLOOKUP(D391,#REF!,4,FALSE)),"",VLOOKUP(D391,#REF!,4,FALSE))</f>
        <v>#REF!</v>
      </c>
      <c r="B391" s="144"/>
      <c r="C391" s="154"/>
      <c r="D391" s="154" t="str">
        <f t="shared" si="12"/>
        <v/>
      </c>
      <c r="E391" s="144" t="str">
        <f t="shared" si="13"/>
        <v/>
      </c>
      <c r="F391" s="144"/>
      <c r="G391" s="144"/>
      <c r="H391" s="144"/>
      <c r="I391" s="144"/>
      <c r="J391" s="144"/>
      <c r="K391" s="144"/>
      <c r="L391" s="144"/>
      <c r="M391" s="144"/>
      <c r="N391" s="144"/>
      <c r="O391" s="165"/>
    </row>
    <row r="392" spans="1:15" s="113" customFormat="1" ht="30">
      <c r="A392" s="169" t="e">
        <f>IF(ISNA(VLOOKUP(D392,#REF!,4,FALSE)),"",VLOOKUP(D392,#REF!,4,FALSE))</f>
        <v>#REF!</v>
      </c>
      <c r="B392" s="144"/>
      <c r="C392" s="154"/>
      <c r="D392" s="154" t="str">
        <f t="shared" si="12"/>
        <v/>
      </c>
      <c r="E392" s="144" t="str">
        <f t="shared" si="13"/>
        <v/>
      </c>
      <c r="F392" s="144"/>
      <c r="G392" s="144"/>
      <c r="H392" s="144"/>
      <c r="I392" s="144"/>
      <c r="J392" s="144"/>
      <c r="K392" s="144"/>
      <c r="L392" s="144"/>
      <c r="M392" s="144"/>
      <c r="N392" s="144"/>
      <c r="O392" s="165"/>
    </row>
    <row r="393" spans="1:15" s="113" customFormat="1" ht="30">
      <c r="A393" s="169" t="e">
        <f>IF(ISNA(VLOOKUP(D393,#REF!,4,FALSE)),"",VLOOKUP(D393,#REF!,4,FALSE))</f>
        <v>#REF!</v>
      </c>
      <c r="B393" s="144"/>
      <c r="C393" s="154"/>
      <c r="D393" s="154" t="str">
        <f t="shared" si="12"/>
        <v/>
      </c>
      <c r="E393" s="144" t="str">
        <f t="shared" si="13"/>
        <v/>
      </c>
      <c r="F393" s="144"/>
      <c r="G393" s="144"/>
      <c r="H393" s="144"/>
      <c r="I393" s="144"/>
      <c r="J393" s="144"/>
      <c r="K393" s="144"/>
      <c r="L393" s="144"/>
      <c r="M393" s="144"/>
      <c r="N393" s="144"/>
      <c r="O393" s="165"/>
    </row>
    <row r="394" spans="1:15" s="113" customFormat="1" ht="30">
      <c r="A394" s="169" t="e">
        <f>IF(ISNA(VLOOKUP(D394,#REF!,4,FALSE)),"",VLOOKUP(D394,#REF!,4,FALSE))</f>
        <v>#REF!</v>
      </c>
      <c r="B394" s="144"/>
      <c r="C394" s="154"/>
      <c r="D394" s="154" t="str">
        <f t="shared" si="12"/>
        <v/>
      </c>
      <c r="E394" s="144" t="str">
        <f t="shared" si="13"/>
        <v/>
      </c>
      <c r="F394" s="144"/>
      <c r="G394" s="144"/>
      <c r="H394" s="144"/>
      <c r="I394" s="144"/>
      <c r="J394" s="144"/>
      <c r="K394" s="144"/>
      <c r="L394" s="144"/>
      <c r="M394" s="144"/>
      <c r="N394" s="144"/>
      <c r="O394" s="165"/>
    </row>
    <row r="395" spans="1:15" s="113" customFormat="1" ht="30">
      <c r="A395" s="169" t="e">
        <f>IF(ISNA(VLOOKUP(D395,#REF!,4,FALSE)),"",VLOOKUP(D395,#REF!,4,FALSE))</f>
        <v>#REF!</v>
      </c>
      <c r="B395" s="144"/>
      <c r="C395" s="154"/>
      <c r="D395" s="154" t="str">
        <f t="shared" si="12"/>
        <v/>
      </c>
      <c r="E395" s="144" t="str">
        <f t="shared" si="13"/>
        <v/>
      </c>
      <c r="F395" s="144"/>
      <c r="G395" s="144"/>
      <c r="H395" s="144"/>
      <c r="I395" s="144"/>
      <c r="J395" s="144"/>
      <c r="K395" s="144"/>
      <c r="L395" s="144"/>
      <c r="M395" s="144"/>
      <c r="N395" s="144"/>
      <c r="O395" s="165"/>
    </row>
    <row r="396" spans="1:15" s="113" customFormat="1" ht="30">
      <c r="A396" s="169" t="e">
        <f>IF(ISNA(VLOOKUP(D396,#REF!,4,FALSE)),"",VLOOKUP(D396,#REF!,4,FALSE))</f>
        <v>#REF!</v>
      </c>
      <c r="B396" s="144"/>
      <c r="C396" s="154"/>
      <c r="D396" s="154" t="str">
        <f t="shared" si="12"/>
        <v/>
      </c>
      <c r="E396" s="144" t="str">
        <f t="shared" si="13"/>
        <v/>
      </c>
      <c r="F396" s="144"/>
      <c r="G396" s="144"/>
      <c r="H396" s="144"/>
      <c r="I396" s="144"/>
      <c r="J396" s="144"/>
      <c r="K396" s="144"/>
      <c r="L396" s="144"/>
      <c r="M396" s="144"/>
      <c r="N396" s="144"/>
      <c r="O396" s="165"/>
    </row>
    <row r="397" spans="1:15" s="113" customFormat="1" ht="30">
      <c r="A397" s="169" t="e">
        <f>IF(ISNA(VLOOKUP(D397,#REF!,4,FALSE)),"",VLOOKUP(D397,#REF!,4,FALSE))</f>
        <v>#REF!</v>
      </c>
      <c r="B397" s="144"/>
      <c r="C397" s="154"/>
      <c r="D397" s="154" t="str">
        <f t="shared" si="12"/>
        <v/>
      </c>
      <c r="E397" s="144" t="str">
        <f t="shared" si="13"/>
        <v/>
      </c>
      <c r="F397" s="144"/>
      <c r="G397" s="144"/>
      <c r="H397" s="144"/>
      <c r="I397" s="144"/>
      <c r="J397" s="144"/>
      <c r="K397" s="144"/>
      <c r="L397" s="144"/>
      <c r="M397" s="144"/>
      <c r="N397" s="144"/>
      <c r="O397" s="165"/>
    </row>
    <row r="398" spans="1:15" s="113" customFormat="1" ht="30">
      <c r="A398" s="169" t="e">
        <f>IF(ISNA(VLOOKUP(D398,#REF!,4,FALSE)),"",VLOOKUP(D398,#REF!,4,FALSE))</f>
        <v>#REF!</v>
      </c>
      <c r="B398" s="144"/>
      <c r="C398" s="154"/>
      <c r="D398" s="154" t="str">
        <f t="shared" si="12"/>
        <v/>
      </c>
      <c r="E398" s="144" t="str">
        <f t="shared" si="13"/>
        <v/>
      </c>
      <c r="F398" s="144"/>
      <c r="G398" s="144"/>
      <c r="H398" s="144"/>
      <c r="I398" s="144"/>
      <c r="J398" s="144"/>
      <c r="K398" s="144"/>
      <c r="L398" s="144"/>
      <c r="M398" s="144"/>
      <c r="N398" s="144"/>
      <c r="O398" s="165"/>
    </row>
    <row r="399" spans="1:15" s="113" customFormat="1" ht="30">
      <c r="A399" s="169" t="e">
        <f>IF(ISNA(VLOOKUP(D399,#REF!,4,FALSE)),"",VLOOKUP(D399,#REF!,4,FALSE))</f>
        <v>#REF!</v>
      </c>
      <c r="B399" s="144"/>
      <c r="C399" s="154"/>
      <c r="D399" s="154" t="str">
        <f t="shared" si="12"/>
        <v/>
      </c>
      <c r="E399" s="144" t="str">
        <f t="shared" si="13"/>
        <v/>
      </c>
      <c r="F399" s="144"/>
      <c r="G399" s="144"/>
      <c r="H399" s="144"/>
      <c r="I399" s="144"/>
      <c r="J399" s="144"/>
      <c r="K399" s="144"/>
      <c r="L399" s="144"/>
      <c r="M399" s="144"/>
      <c r="N399" s="144"/>
      <c r="O399" s="165"/>
    </row>
    <row r="400" spans="1:15" s="113" customFormat="1" ht="30">
      <c r="A400" s="169" t="e">
        <f>IF(ISNA(VLOOKUP(D400,#REF!,4,FALSE)),"",VLOOKUP(D400,#REF!,4,FALSE))</f>
        <v>#REF!</v>
      </c>
      <c r="B400" s="144"/>
      <c r="C400" s="154"/>
      <c r="D400" s="154" t="str">
        <f t="shared" si="12"/>
        <v/>
      </c>
      <c r="E400" s="144" t="str">
        <f t="shared" si="13"/>
        <v/>
      </c>
      <c r="F400" s="144"/>
      <c r="G400" s="144"/>
      <c r="H400" s="144"/>
      <c r="I400" s="144"/>
      <c r="J400" s="144"/>
      <c r="K400" s="144"/>
      <c r="L400" s="144"/>
      <c r="M400" s="144"/>
      <c r="N400" s="144"/>
      <c r="O400" s="165"/>
    </row>
    <row r="401" spans="1:15" s="113" customFormat="1" ht="30">
      <c r="A401" s="169" t="e">
        <f>IF(ISNA(VLOOKUP(D401,#REF!,4,FALSE)),"",VLOOKUP(D401,#REF!,4,FALSE))</f>
        <v>#REF!</v>
      </c>
      <c r="B401" s="144"/>
      <c r="C401" s="154"/>
      <c r="D401" s="154" t="str">
        <f t="shared" si="12"/>
        <v/>
      </c>
      <c r="E401" s="144" t="str">
        <f t="shared" si="13"/>
        <v/>
      </c>
      <c r="F401" s="144"/>
      <c r="G401" s="144"/>
      <c r="H401" s="144"/>
      <c r="I401" s="144"/>
      <c r="J401" s="144"/>
      <c r="K401" s="144"/>
      <c r="L401" s="144"/>
      <c r="M401" s="144"/>
      <c r="N401" s="144"/>
      <c r="O401" s="165"/>
    </row>
    <row r="402" spans="1:15" s="113" customFormat="1" ht="30">
      <c r="A402" s="169" t="e">
        <f>IF(ISNA(VLOOKUP(D402,#REF!,4,FALSE)),"",VLOOKUP(D402,#REF!,4,FALSE))</f>
        <v>#REF!</v>
      </c>
      <c r="B402" s="144"/>
      <c r="C402" s="154"/>
      <c r="D402" s="154" t="str">
        <f t="shared" si="12"/>
        <v/>
      </c>
      <c r="E402" s="144" t="str">
        <f t="shared" si="13"/>
        <v/>
      </c>
      <c r="F402" s="144"/>
      <c r="G402" s="144"/>
      <c r="H402" s="144"/>
      <c r="I402" s="144"/>
      <c r="J402" s="144"/>
      <c r="K402" s="144"/>
      <c r="L402" s="144"/>
      <c r="M402" s="144"/>
      <c r="N402" s="144"/>
      <c r="O402" s="165"/>
    </row>
    <row r="403" spans="1:15" s="113" customFormat="1" ht="30">
      <c r="A403" s="169" t="e">
        <f>IF(ISNA(VLOOKUP(D403,#REF!,4,FALSE)),"",VLOOKUP(D403,#REF!,4,FALSE))</f>
        <v>#REF!</v>
      </c>
      <c r="B403" s="144"/>
      <c r="C403" s="154"/>
      <c r="D403" s="154" t="str">
        <f t="shared" si="12"/>
        <v/>
      </c>
      <c r="E403" s="144" t="str">
        <f t="shared" si="13"/>
        <v/>
      </c>
      <c r="F403" s="144"/>
      <c r="G403" s="144"/>
      <c r="H403" s="144"/>
      <c r="I403" s="144"/>
      <c r="J403" s="144"/>
      <c r="K403" s="144"/>
      <c r="L403" s="144"/>
      <c r="M403" s="144"/>
      <c r="N403" s="144"/>
      <c r="O403" s="165"/>
    </row>
    <row r="404" spans="1:15" s="113" customFormat="1" ht="30">
      <c r="A404" s="169" t="e">
        <f>IF(ISNA(VLOOKUP(D404,#REF!,4,FALSE)),"",VLOOKUP(D404,#REF!,4,FALSE))</f>
        <v>#REF!</v>
      </c>
      <c r="B404" s="144"/>
      <c r="C404" s="154"/>
      <c r="D404" s="154" t="str">
        <f t="shared" si="12"/>
        <v/>
      </c>
      <c r="E404" s="144" t="str">
        <f t="shared" si="13"/>
        <v/>
      </c>
      <c r="F404" s="144"/>
      <c r="G404" s="144"/>
      <c r="H404" s="144"/>
      <c r="I404" s="144"/>
      <c r="J404" s="144"/>
      <c r="K404" s="144"/>
      <c r="L404" s="144"/>
      <c r="M404" s="144"/>
      <c r="N404" s="144"/>
      <c r="O404" s="165"/>
    </row>
    <row r="405" spans="1:15" s="113" customFormat="1" ht="30">
      <c r="A405" s="169" t="e">
        <f>IF(ISNA(VLOOKUP(D405,#REF!,4,FALSE)),"",VLOOKUP(D405,#REF!,4,FALSE))</f>
        <v>#REF!</v>
      </c>
      <c r="B405" s="144"/>
      <c r="C405" s="154"/>
      <c r="D405" s="154" t="str">
        <f t="shared" si="12"/>
        <v/>
      </c>
      <c r="E405" s="144" t="str">
        <f t="shared" si="13"/>
        <v/>
      </c>
      <c r="F405" s="144"/>
      <c r="G405" s="144"/>
      <c r="H405" s="144"/>
      <c r="I405" s="144"/>
      <c r="J405" s="144"/>
      <c r="K405" s="144"/>
      <c r="L405" s="144"/>
      <c r="M405" s="144"/>
      <c r="N405" s="144"/>
      <c r="O405" s="165"/>
    </row>
    <row r="406" spans="1:15" s="113" customFormat="1" ht="30">
      <c r="A406" s="169" t="e">
        <f>IF(ISNA(VLOOKUP(D406,#REF!,4,FALSE)),"",VLOOKUP(D406,#REF!,4,FALSE))</f>
        <v>#REF!</v>
      </c>
      <c r="B406" s="144"/>
      <c r="C406" s="154"/>
      <c r="D406" s="154" t="str">
        <f t="shared" si="12"/>
        <v/>
      </c>
      <c r="E406" s="144" t="str">
        <f t="shared" si="13"/>
        <v/>
      </c>
      <c r="F406" s="144"/>
      <c r="G406" s="144"/>
      <c r="H406" s="144"/>
      <c r="I406" s="144"/>
      <c r="J406" s="144"/>
      <c r="K406" s="144"/>
      <c r="L406" s="144"/>
      <c r="M406" s="144"/>
      <c r="N406" s="144"/>
      <c r="O406" s="165"/>
    </row>
    <row r="407" spans="1:15" s="113" customFormat="1" ht="30">
      <c r="A407" s="169" t="e">
        <f>IF(ISNA(VLOOKUP(D407,#REF!,4,FALSE)),"",VLOOKUP(D407,#REF!,4,FALSE))</f>
        <v>#REF!</v>
      </c>
      <c r="B407" s="144"/>
      <c r="C407" s="154"/>
      <c r="D407" s="154" t="str">
        <f t="shared" si="12"/>
        <v/>
      </c>
      <c r="E407" s="144" t="str">
        <f t="shared" si="13"/>
        <v/>
      </c>
      <c r="F407" s="144"/>
      <c r="G407" s="144"/>
      <c r="H407" s="144"/>
      <c r="I407" s="144"/>
      <c r="J407" s="144"/>
      <c r="K407" s="144"/>
      <c r="L407" s="144"/>
      <c r="M407" s="144"/>
      <c r="N407" s="144"/>
      <c r="O407" s="165"/>
    </row>
    <row r="408" spans="1:15" s="113" customFormat="1" ht="30">
      <c r="A408" s="169" t="e">
        <f>IF(ISNA(VLOOKUP(D408,#REF!,4,FALSE)),"",VLOOKUP(D408,#REF!,4,FALSE))</f>
        <v>#REF!</v>
      </c>
      <c r="B408" s="144"/>
      <c r="C408" s="154"/>
      <c r="D408" s="154" t="str">
        <f t="shared" si="12"/>
        <v/>
      </c>
      <c r="E408" s="144" t="str">
        <f t="shared" si="13"/>
        <v/>
      </c>
      <c r="F408" s="144"/>
      <c r="G408" s="144"/>
      <c r="H408" s="144"/>
      <c r="I408" s="144"/>
      <c r="J408" s="144"/>
      <c r="K408" s="144"/>
      <c r="L408" s="144"/>
      <c r="M408" s="144"/>
      <c r="N408" s="144"/>
      <c r="O408" s="165"/>
    </row>
    <row r="409" spans="1:15" s="113" customFormat="1" ht="30">
      <c r="A409" s="169" t="e">
        <f>IF(ISNA(VLOOKUP(D409,#REF!,4,FALSE)),"",VLOOKUP(D409,#REF!,4,FALSE))</f>
        <v>#REF!</v>
      </c>
      <c r="B409" s="144"/>
      <c r="C409" s="154"/>
      <c r="D409" s="154" t="str">
        <f t="shared" si="12"/>
        <v/>
      </c>
      <c r="E409" s="144" t="str">
        <f t="shared" si="13"/>
        <v/>
      </c>
      <c r="F409" s="144"/>
      <c r="G409" s="144"/>
      <c r="H409" s="144"/>
      <c r="I409" s="144"/>
      <c r="J409" s="144"/>
      <c r="K409" s="144"/>
      <c r="L409" s="144"/>
      <c r="M409" s="144"/>
      <c r="N409" s="144"/>
      <c r="O409" s="165"/>
    </row>
    <row r="410" spans="1:15" s="113" customFormat="1" ht="30">
      <c r="A410" s="169" t="e">
        <f>IF(ISNA(VLOOKUP(D410,#REF!,4,FALSE)),"",VLOOKUP(D410,#REF!,4,FALSE))</f>
        <v>#REF!</v>
      </c>
      <c r="B410" s="144"/>
      <c r="C410" s="154"/>
      <c r="D410" s="154" t="str">
        <f t="shared" si="12"/>
        <v/>
      </c>
      <c r="E410" s="144" t="str">
        <f t="shared" si="13"/>
        <v/>
      </c>
      <c r="F410" s="144"/>
      <c r="G410" s="144"/>
      <c r="H410" s="144"/>
      <c r="I410" s="144"/>
      <c r="J410" s="144"/>
      <c r="K410" s="144"/>
      <c r="L410" s="144"/>
      <c r="M410" s="144"/>
      <c r="N410" s="144"/>
      <c r="O410" s="165"/>
    </row>
    <row r="411" spans="1:15" s="113" customFormat="1" ht="30">
      <c r="A411" s="169" t="e">
        <f>IF(ISNA(VLOOKUP(D411,#REF!,4,FALSE)),"",VLOOKUP(D411,#REF!,4,FALSE))</f>
        <v>#REF!</v>
      </c>
      <c r="B411" s="144"/>
      <c r="C411" s="154"/>
      <c r="D411" s="154" t="str">
        <f t="shared" si="12"/>
        <v/>
      </c>
      <c r="E411" s="144" t="str">
        <f t="shared" si="13"/>
        <v/>
      </c>
      <c r="F411" s="144"/>
      <c r="G411" s="144"/>
      <c r="H411" s="144"/>
      <c r="I411" s="144"/>
      <c r="J411" s="144"/>
      <c r="K411" s="144"/>
      <c r="L411" s="144"/>
      <c r="M411" s="144"/>
      <c r="N411" s="144"/>
      <c r="O411" s="165"/>
    </row>
    <row r="412" spans="1:15" s="113" customFormat="1" ht="30">
      <c r="A412" s="169" t="e">
        <f>IF(ISNA(VLOOKUP(D412,#REF!,4,FALSE)),"",VLOOKUP(D412,#REF!,4,FALSE))</f>
        <v>#REF!</v>
      </c>
      <c r="B412" s="144"/>
      <c r="C412" s="154"/>
      <c r="D412" s="154" t="str">
        <f t="shared" si="12"/>
        <v/>
      </c>
      <c r="E412" s="144" t="str">
        <f t="shared" si="13"/>
        <v/>
      </c>
      <c r="F412" s="144"/>
      <c r="G412" s="144"/>
      <c r="H412" s="144"/>
      <c r="I412" s="144"/>
      <c r="J412" s="144"/>
      <c r="K412" s="144"/>
      <c r="L412" s="144"/>
      <c r="M412" s="144"/>
      <c r="N412" s="144"/>
      <c r="O412" s="165"/>
    </row>
    <row r="413" spans="1:15" s="113" customFormat="1" ht="30">
      <c r="A413" s="169" t="e">
        <f>IF(ISNA(VLOOKUP(D413,#REF!,4,FALSE)),"",VLOOKUP(D413,#REF!,4,FALSE))</f>
        <v>#REF!</v>
      </c>
      <c r="B413" s="144"/>
      <c r="C413" s="154"/>
      <c r="D413" s="154" t="str">
        <f t="shared" si="12"/>
        <v/>
      </c>
      <c r="E413" s="144" t="str">
        <f t="shared" si="13"/>
        <v/>
      </c>
      <c r="F413" s="144"/>
      <c r="G413" s="144"/>
      <c r="H413" s="144"/>
      <c r="I413" s="144"/>
      <c r="J413" s="144"/>
      <c r="K413" s="144"/>
      <c r="L413" s="144"/>
      <c r="M413" s="144"/>
      <c r="N413" s="144"/>
      <c r="O413" s="165"/>
    </row>
    <row r="414" spans="1:15" s="113" customFormat="1" ht="30">
      <c r="A414" s="169" t="e">
        <f>IF(ISNA(VLOOKUP(D414,#REF!,4,FALSE)),"",VLOOKUP(D414,#REF!,4,FALSE))</f>
        <v>#REF!</v>
      </c>
      <c r="B414" s="144"/>
      <c r="C414" s="154"/>
      <c r="D414" s="154" t="str">
        <f t="shared" si="12"/>
        <v/>
      </c>
      <c r="E414" s="144" t="str">
        <f t="shared" si="13"/>
        <v/>
      </c>
      <c r="F414" s="144"/>
      <c r="G414" s="144"/>
      <c r="H414" s="144"/>
      <c r="I414" s="144"/>
      <c r="J414" s="144"/>
      <c r="K414" s="144"/>
      <c r="L414" s="144"/>
      <c r="M414" s="144"/>
      <c r="N414" s="144"/>
      <c r="O414" s="165"/>
    </row>
    <row r="415" spans="1:15" s="113" customFormat="1" ht="30">
      <c r="A415" s="169" t="e">
        <f>IF(ISNA(VLOOKUP(D415,#REF!,4,FALSE)),"",VLOOKUP(D415,#REF!,4,FALSE))</f>
        <v>#REF!</v>
      </c>
      <c r="B415" s="144"/>
      <c r="C415" s="154"/>
      <c r="D415" s="154" t="str">
        <f t="shared" si="12"/>
        <v/>
      </c>
      <c r="E415" s="144" t="str">
        <f t="shared" si="13"/>
        <v/>
      </c>
      <c r="F415" s="144"/>
      <c r="G415" s="144"/>
      <c r="H415" s="144"/>
      <c r="I415" s="144"/>
      <c r="J415" s="144"/>
      <c r="K415" s="144"/>
      <c r="L415" s="144"/>
      <c r="M415" s="144"/>
      <c r="N415" s="144"/>
      <c r="O415" s="165"/>
    </row>
    <row r="416" spans="1:15" s="113" customFormat="1" ht="30">
      <c r="A416" s="169" t="e">
        <f>IF(ISNA(VLOOKUP(D416,#REF!,4,FALSE)),"",VLOOKUP(D416,#REF!,4,FALSE))</f>
        <v>#REF!</v>
      </c>
      <c r="B416" s="144"/>
      <c r="C416" s="154"/>
      <c r="D416" s="154" t="str">
        <f t="shared" si="12"/>
        <v/>
      </c>
      <c r="E416" s="144" t="str">
        <f t="shared" si="13"/>
        <v/>
      </c>
      <c r="F416" s="144"/>
      <c r="G416" s="144"/>
      <c r="H416" s="144"/>
      <c r="I416" s="144"/>
      <c r="J416" s="144"/>
      <c r="K416" s="144"/>
      <c r="L416" s="144"/>
      <c r="M416" s="144"/>
      <c r="N416" s="144"/>
      <c r="O416" s="165"/>
    </row>
    <row r="417" spans="1:15" s="113" customFormat="1" ht="30">
      <c r="A417" s="169" t="e">
        <f>IF(ISNA(VLOOKUP(D417,#REF!,4,FALSE)),"",VLOOKUP(D417,#REF!,4,FALSE))</f>
        <v>#REF!</v>
      </c>
      <c r="B417" s="144"/>
      <c r="C417" s="154"/>
      <c r="D417" s="154" t="str">
        <f t="shared" si="12"/>
        <v/>
      </c>
      <c r="E417" s="144" t="str">
        <f t="shared" si="13"/>
        <v/>
      </c>
      <c r="F417" s="144"/>
      <c r="G417" s="144"/>
      <c r="H417" s="144"/>
      <c r="I417" s="144"/>
      <c r="J417" s="144"/>
      <c r="K417" s="144"/>
      <c r="L417" s="144"/>
      <c r="M417" s="144"/>
      <c r="N417" s="144"/>
      <c r="O417" s="165"/>
    </row>
    <row r="418" spans="1:15" s="113" customFormat="1" ht="30">
      <c r="A418" s="169" t="e">
        <f>IF(ISNA(VLOOKUP(D418,#REF!,4,FALSE)),"",VLOOKUP(D418,#REF!,4,FALSE))</f>
        <v>#REF!</v>
      </c>
      <c r="B418" s="144"/>
      <c r="C418" s="154"/>
      <c r="D418" s="154" t="str">
        <f t="shared" si="12"/>
        <v/>
      </c>
      <c r="E418" s="144" t="str">
        <f t="shared" si="13"/>
        <v/>
      </c>
      <c r="F418" s="144"/>
      <c r="G418" s="144"/>
      <c r="H418" s="144"/>
      <c r="I418" s="144"/>
      <c r="J418" s="144"/>
      <c r="K418" s="144"/>
      <c r="L418" s="144"/>
      <c r="M418" s="144"/>
      <c r="N418" s="144"/>
      <c r="O418" s="165"/>
    </row>
    <row r="419" spans="1:15" s="113" customFormat="1" ht="30">
      <c r="A419" s="169" t="e">
        <f>IF(ISNA(VLOOKUP(D419,#REF!,4,FALSE)),"",VLOOKUP(D419,#REF!,4,FALSE))</f>
        <v>#REF!</v>
      </c>
      <c r="B419" s="144"/>
      <c r="C419" s="154"/>
      <c r="D419" s="154" t="str">
        <f t="shared" si="12"/>
        <v/>
      </c>
      <c r="E419" s="144" t="str">
        <f t="shared" si="13"/>
        <v/>
      </c>
      <c r="F419" s="144"/>
      <c r="G419" s="144"/>
      <c r="H419" s="144"/>
      <c r="I419" s="144"/>
      <c r="J419" s="144"/>
      <c r="K419" s="144"/>
      <c r="L419" s="144"/>
      <c r="M419" s="144"/>
      <c r="N419" s="144"/>
      <c r="O419" s="165"/>
    </row>
    <row r="420" spans="1:15" s="113" customFormat="1" ht="30">
      <c r="A420" s="169" t="e">
        <f>IF(ISNA(VLOOKUP(D420,#REF!,4,FALSE)),"",VLOOKUP(D420,#REF!,4,FALSE))</f>
        <v>#REF!</v>
      </c>
      <c r="B420" s="144"/>
      <c r="C420" s="154"/>
      <c r="D420" s="154" t="str">
        <f t="shared" si="12"/>
        <v/>
      </c>
      <c r="E420" s="144" t="str">
        <f t="shared" si="13"/>
        <v/>
      </c>
      <c r="F420" s="144"/>
      <c r="G420" s="144"/>
      <c r="H420" s="144"/>
      <c r="I420" s="144"/>
      <c r="J420" s="144"/>
      <c r="K420" s="144"/>
      <c r="L420" s="144"/>
      <c r="M420" s="144"/>
      <c r="N420" s="144"/>
      <c r="O420" s="165"/>
    </row>
    <row r="421" spans="1:15" s="113" customFormat="1" ht="30">
      <c r="A421" s="169" t="e">
        <f>IF(ISNA(VLOOKUP(D421,#REF!,4,FALSE)),"",VLOOKUP(D421,#REF!,4,FALSE))</f>
        <v>#REF!</v>
      </c>
      <c r="B421" s="144"/>
      <c r="C421" s="154"/>
      <c r="D421" s="154" t="str">
        <f t="shared" si="12"/>
        <v/>
      </c>
      <c r="E421" s="144" t="str">
        <f t="shared" si="13"/>
        <v/>
      </c>
      <c r="F421" s="144"/>
      <c r="G421" s="144"/>
      <c r="H421" s="144"/>
      <c r="I421" s="144"/>
      <c r="J421" s="144"/>
      <c r="K421" s="144"/>
      <c r="L421" s="144"/>
      <c r="M421" s="144"/>
      <c r="N421" s="144"/>
      <c r="O421" s="165"/>
    </row>
    <row r="422" spans="1:15" s="113" customFormat="1" ht="30">
      <c r="A422" s="169" t="e">
        <f>IF(ISNA(VLOOKUP(D422,#REF!,4,FALSE)),"",VLOOKUP(D422,#REF!,4,FALSE))</f>
        <v>#REF!</v>
      </c>
      <c r="B422" s="144"/>
      <c r="C422" s="154"/>
      <c r="D422" s="154" t="str">
        <f t="shared" si="12"/>
        <v/>
      </c>
      <c r="E422" s="144" t="str">
        <f t="shared" si="13"/>
        <v/>
      </c>
      <c r="F422" s="144"/>
      <c r="G422" s="144"/>
      <c r="H422" s="144"/>
      <c r="I422" s="144"/>
      <c r="J422" s="144"/>
      <c r="K422" s="144"/>
      <c r="L422" s="144"/>
      <c r="M422" s="144"/>
      <c r="N422" s="144"/>
      <c r="O422" s="165"/>
    </row>
    <row r="423" spans="1:15" s="113" customFormat="1" ht="30">
      <c r="A423" s="169" t="e">
        <f>IF(ISNA(VLOOKUP(D423,#REF!,4,FALSE)),"",VLOOKUP(D423,#REF!,4,FALSE))</f>
        <v>#REF!</v>
      </c>
      <c r="B423" s="144"/>
      <c r="C423" s="154"/>
      <c r="D423" s="154" t="str">
        <f t="shared" si="12"/>
        <v/>
      </c>
      <c r="E423" s="144" t="str">
        <f t="shared" si="13"/>
        <v/>
      </c>
      <c r="F423" s="144"/>
      <c r="G423" s="144"/>
      <c r="H423" s="144"/>
      <c r="I423" s="144"/>
      <c r="J423" s="144"/>
      <c r="K423" s="144"/>
      <c r="L423" s="144"/>
      <c r="M423" s="144"/>
      <c r="N423" s="144"/>
      <c r="O423" s="165"/>
    </row>
    <row r="424" spans="1:15" s="113" customFormat="1" ht="30">
      <c r="A424" s="169" t="e">
        <f>IF(ISNA(VLOOKUP(D424,#REF!,4,FALSE)),"",VLOOKUP(D424,#REF!,4,FALSE))</f>
        <v>#REF!</v>
      </c>
      <c r="B424" s="144"/>
      <c r="C424" s="154"/>
      <c r="D424" s="154" t="str">
        <f t="shared" si="12"/>
        <v/>
      </c>
      <c r="E424" s="144" t="str">
        <f t="shared" si="13"/>
        <v/>
      </c>
      <c r="F424" s="144"/>
      <c r="G424" s="144"/>
      <c r="H424" s="144"/>
      <c r="I424" s="144"/>
      <c r="J424" s="144"/>
      <c r="K424" s="144"/>
      <c r="L424" s="144"/>
      <c r="M424" s="144"/>
      <c r="N424" s="144"/>
      <c r="O424" s="165"/>
    </row>
    <row r="425" spans="1:15" s="113" customFormat="1" ht="30">
      <c r="A425" s="169" t="e">
        <f>IF(ISNA(VLOOKUP(D425,#REF!,4,FALSE)),"",VLOOKUP(D425,#REF!,4,FALSE))</f>
        <v>#REF!</v>
      </c>
      <c r="B425" s="144"/>
      <c r="C425" s="154"/>
      <c r="D425" s="154" t="str">
        <f t="shared" si="12"/>
        <v/>
      </c>
      <c r="E425" s="144" t="str">
        <f t="shared" si="13"/>
        <v/>
      </c>
      <c r="F425" s="144"/>
      <c r="G425" s="144"/>
      <c r="H425" s="144"/>
      <c r="I425" s="144"/>
      <c r="J425" s="144"/>
      <c r="K425" s="144"/>
      <c r="L425" s="144"/>
      <c r="M425" s="144"/>
      <c r="N425" s="144"/>
      <c r="O425" s="165"/>
    </row>
    <row r="426" spans="1:15" s="113" customFormat="1" ht="30">
      <c r="A426" s="169" t="e">
        <f>IF(ISNA(VLOOKUP(D426,#REF!,4,FALSE)),"",VLOOKUP(D426,#REF!,4,FALSE))</f>
        <v>#REF!</v>
      </c>
      <c r="B426" s="144"/>
      <c r="C426" s="154"/>
      <c r="D426" s="154" t="str">
        <f t="shared" si="12"/>
        <v/>
      </c>
      <c r="E426" s="144" t="str">
        <f t="shared" si="13"/>
        <v/>
      </c>
      <c r="F426" s="144"/>
      <c r="G426" s="144"/>
      <c r="H426" s="144"/>
      <c r="I426" s="144"/>
      <c r="J426" s="144"/>
      <c r="K426" s="144"/>
      <c r="L426" s="144"/>
      <c r="M426" s="144"/>
      <c r="N426" s="144"/>
      <c r="O426" s="165"/>
    </row>
    <row r="427" spans="1:15" s="113" customFormat="1" ht="30">
      <c r="A427" s="169" t="e">
        <f>IF(ISNA(VLOOKUP(D427,#REF!,4,FALSE)),"",VLOOKUP(D427,#REF!,4,FALSE))</f>
        <v>#REF!</v>
      </c>
      <c r="B427" s="144"/>
      <c r="C427" s="154"/>
      <c r="D427" s="154" t="str">
        <f t="shared" si="12"/>
        <v/>
      </c>
      <c r="E427" s="144" t="str">
        <f t="shared" si="13"/>
        <v/>
      </c>
      <c r="F427" s="144"/>
      <c r="G427" s="144"/>
      <c r="H427" s="144"/>
      <c r="I427" s="144"/>
      <c r="J427" s="144"/>
      <c r="K427" s="144"/>
      <c r="L427" s="144"/>
      <c r="M427" s="144"/>
      <c r="N427" s="144"/>
      <c r="O427" s="165"/>
    </row>
    <row r="428" spans="1:15" s="113" customFormat="1" ht="30">
      <c r="A428" s="169" t="e">
        <f>IF(ISNA(VLOOKUP(D428,#REF!,4,FALSE)),"",VLOOKUP(D428,#REF!,4,FALSE))</f>
        <v>#REF!</v>
      </c>
      <c r="B428" s="144"/>
      <c r="C428" s="154"/>
      <c r="D428" s="154" t="str">
        <f t="shared" si="12"/>
        <v/>
      </c>
      <c r="E428" s="144" t="str">
        <f t="shared" si="13"/>
        <v/>
      </c>
      <c r="F428" s="144"/>
      <c r="G428" s="144"/>
      <c r="H428" s="144"/>
      <c r="I428" s="144"/>
      <c r="J428" s="144"/>
      <c r="K428" s="144"/>
      <c r="L428" s="144"/>
      <c r="M428" s="144"/>
      <c r="N428" s="144"/>
      <c r="O428" s="165"/>
    </row>
    <row r="429" spans="1:15" s="113" customFormat="1" ht="30">
      <c r="A429" s="169" t="e">
        <f>IF(ISNA(VLOOKUP(D429,#REF!,4,FALSE)),"",VLOOKUP(D429,#REF!,4,FALSE))</f>
        <v>#REF!</v>
      </c>
      <c r="B429" s="144"/>
      <c r="C429" s="154"/>
      <c r="D429" s="154" t="str">
        <f t="shared" si="12"/>
        <v/>
      </c>
      <c r="E429" s="144" t="str">
        <f t="shared" si="13"/>
        <v/>
      </c>
      <c r="F429" s="144"/>
      <c r="G429" s="144"/>
      <c r="H429" s="144"/>
      <c r="I429" s="144"/>
      <c r="J429" s="144"/>
      <c r="K429" s="144"/>
      <c r="L429" s="144"/>
      <c r="M429" s="144"/>
      <c r="N429" s="144"/>
      <c r="O429" s="165"/>
    </row>
    <row r="430" spans="1:15" s="113" customFormat="1" ht="30">
      <c r="A430" s="169" t="e">
        <f>IF(ISNA(VLOOKUP(D430,#REF!,4,FALSE)),"",VLOOKUP(D430,#REF!,4,FALSE))</f>
        <v>#REF!</v>
      </c>
      <c r="B430" s="144"/>
      <c r="C430" s="154"/>
      <c r="D430" s="154" t="str">
        <f t="shared" si="12"/>
        <v/>
      </c>
      <c r="E430" s="144" t="str">
        <f t="shared" si="13"/>
        <v/>
      </c>
      <c r="F430" s="144"/>
      <c r="G430" s="144"/>
      <c r="H430" s="144"/>
      <c r="I430" s="144"/>
      <c r="J430" s="144"/>
      <c r="K430" s="144"/>
      <c r="L430" s="144"/>
      <c r="M430" s="144"/>
      <c r="N430" s="144"/>
      <c r="O430" s="165"/>
    </row>
    <row r="431" spans="1:15" s="113" customFormat="1" ht="30">
      <c r="A431" s="169" t="e">
        <f>IF(ISNA(VLOOKUP(D431,#REF!,4,FALSE)),"",VLOOKUP(D431,#REF!,4,FALSE))</f>
        <v>#REF!</v>
      </c>
      <c r="B431" s="144"/>
      <c r="C431" s="154"/>
      <c r="D431" s="154" t="str">
        <f t="shared" si="12"/>
        <v/>
      </c>
      <c r="E431" s="144" t="str">
        <f t="shared" si="13"/>
        <v/>
      </c>
      <c r="F431" s="144"/>
      <c r="G431" s="144"/>
      <c r="H431" s="144"/>
      <c r="I431" s="144"/>
      <c r="J431" s="144"/>
      <c r="K431" s="144"/>
      <c r="L431" s="144"/>
      <c r="M431" s="144"/>
      <c r="N431" s="144"/>
      <c r="O431" s="165"/>
    </row>
    <row r="432" spans="1:15" s="113" customFormat="1" ht="30">
      <c r="A432" s="169" t="e">
        <f>IF(ISNA(VLOOKUP(D432,#REF!,4,FALSE)),"",VLOOKUP(D432,#REF!,4,FALSE))</f>
        <v>#REF!</v>
      </c>
      <c r="B432" s="144"/>
      <c r="C432" s="154"/>
      <c r="D432" s="154" t="str">
        <f t="shared" si="12"/>
        <v/>
      </c>
      <c r="E432" s="144" t="str">
        <f t="shared" si="13"/>
        <v/>
      </c>
      <c r="F432" s="144"/>
      <c r="G432" s="144"/>
      <c r="H432" s="144"/>
      <c r="I432" s="144"/>
      <c r="J432" s="144"/>
      <c r="K432" s="144"/>
      <c r="L432" s="144"/>
      <c r="M432" s="144"/>
      <c r="N432" s="144"/>
      <c r="O432" s="165"/>
    </row>
    <row r="433" spans="1:15" s="113" customFormat="1" ht="30">
      <c r="A433" s="169" t="e">
        <f>IF(ISNA(VLOOKUP(D433,#REF!,4,FALSE)),"",VLOOKUP(D433,#REF!,4,FALSE))</f>
        <v>#REF!</v>
      </c>
      <c r="B433" s="144"/>
      <c r="C433" s="154"/>
      <c r="D433" s="154" t="str">
        <f t="shared" si="12"/>
        <v/>
      </c>
      <c r="E433" s="144" t="str">
        <f t="shared" si="13"/>
        <v/>
      </c>
      <c r="F433" s="144"/>
      <c r="G433" s="144"/>
      <c r="H433" s="144"/>
      <c r="I433" s="144"/>
      <c r="J433" s="144"/>
      <c r="K433" s="144"/>
      <c r="L433" s="144"/>
      <c r="M433" s="144"/>
      <c r="N433" s="144"/>
      <c r="O433" s="165"/>
    </row>
    <row r="434" spans="1:15" s="113" customFormat="1" ht="30">
      <c r="A434" s="169" t="e">
        <f>IF(ISNA(VLOOKUP(D434,#REF!,4,FALSE)),"",VLOOKUP(D434,#REF!,4,FALSE))</f>
        <v>#REF!</v>
      </c>
      <c r="B434" s="144"/>
      <c r="C434" s="154"/>
      <c r="D434" s="154" t="str">
        <f t="shared" si="12"/>
        <v/>
      </c>
      <c r="E434" s="144" t="str">
        <f t="shared" si="13"/>
        <v/>
      </c>
      <c r="F434" s="144"/>
      <c r="G434" s="144"/>
      <c r="H434" s="144"/>
      <c r="I434" s="144"/>
      <c r="J434" s="144"/>
      <c r="K434" s="144"/>
      <c r="L434" s="144"/>
      <c r="M434" s="144"/>
      <c r="N434" s="144"/>
      <c r="O434" s="165"/>
    </row>
    <row r="435" spans="1:15" s="113" customFormat="1" ht="30">
      <c r="A435" s="169" t="e">
        <f>IF(ISNA(VLOOKUP(D435,#REF!,4,FALSE)),"",VLOOKUP(D435,#REF!,4,FALSE))</f>
        <v>#REF!</v>
      </c>
      <c r="B435" s="144"/>
      <c r="C435" s="154"/>
      <c r="D435" s="154" t="str">
        <f t="shared" si="12"/>
        <v/>
      </c>
      <c r="E435" s="144" t="str">
        <f t="shared" si="13"/>
        <v/>
      </c>
      <c r="F435" s="144"/>
      <c r="G435" s="144"/>
      <c r="H435" s="144"/>
      <c r="I435" s="144"/>
      <c r="J435" s="144"/>
      <c r="K435" s="144"/>
      <c r="L435" s="144"/>
      <c r="M435" s="144"/>
      <c r="N435" s="144"/>
      <c r="O435" s="165"/>
    </row>
    <row r="436" spans="1:15" s="113" customFormat="1" ht="30">
      <c r="A436" s="169" t="e">
        <f>IF(ISNA(VLOOKUP(D436,#REF!,4,FALSE)),"",VLOOKUP(D436,#REF!,4,FALSE))</f>
        <v>#REF!</v>
      </c>
      <c r="B436" s="144"/>
      <c r="C436" s="154"/>
      <c r="D436" s="154" t="str">
        <f t="shared" si="12"/>
        <v/>
      </c>
      <c r="E436" s="144" t="str">
        <f t="shared" si="13"/>
        <v/>
      </c>
      <c r="F436" s="144"/>
      <c r="G436" s="144"/>
      <c r="H436" s="144"/>
      <c r="I436" s="144"/>
      <c r="J436" s="144"/>
      <c r="K436" s="144"/>
      <c r="L436" s="144"/>
      <c r="M436" s="144"/>
      <c r="N436" s="144"/>
      <c r="O436" s="165"/>
    </row>
    <row r="437" spans="1:15" s="113" customFormat="1" ht="30">
      <c r="A437" s="169" t="e">
        <f>IF(ISNA(VLOOKUP(D437,#REF!,4,FALSE)),"",VLOOKUP(D437,#REF!,4,FALSE))</f>
        <v>#REF!</v>
      </c>
      <c r="B437" s="144"/>
      <c r="C437" s="154"/>
      <c r="D437" s="154" t="str">
        <f t="shared" si="12"/>
        <v/>
      </c>
      <c r="E437" s="144" t="str">
        <f t="shared" si="13"/>
        <v/>
      </c>
      <c r="F437" s="144"/>
      <c r="G437" s="144"/>
      <c r="H437" s="144"/>
      <c r="I437" s="144"/>
      <c r="J437" s="144"/>
      <c r="K437" s="144"/>
      <c r="L437" s="144"/>
      <c r="M437" s="144"/>
      <c r="N437" s="144"/>
      <c r="O437" s="165"/>
    </row>
    <row r="438" spans="1:15" s="113" customFormat="1" ht="30">
      <c r="A438" s="169" t="e">
        <f>IF(ISNA(VLOOKUP(D438,#REF!,4,FALSE)),"",VLOOKUP(D438,#REF!,4,FALSE))</f>
        <v>#REF!</v>
      </c>
      <c r="B438" s="144"/>
      <c r="C438" s="154"/>
      <c r="D438" s="154" t="str">
        <f t="shared" si="12"/>
        <v/>
      </c>
      <c r="E438" s="144" t="str">
        <f t="shared" si="13"/>
        <v/>
      </c>
      <c r="F438" s="144"/>
      <c r="G438" s="144"/>
      <c r="H438" s="144"/>
      <c r="I438" s="144"/>
      <c r="J438" s="144"/>
      <c r="K438" s="144"/>
      <c r="L438" s="144"/>
      <c r="M438" s="144"/>
      <c r="N438" s="144"/>
      <c r="O438" s="165"/>
    </row>
    <row r="439" spans="1:15" s="113" customFormat="1" ht="30">
      <c r="A439" s="169" t="e">
        <f>IF(ISNA(VLOOKUP(D439,#REF!,4,FALSE)),"",VLOOKUP(D439,#REF!,4,FALSE))</f>
        <v>#REF!</v>
      </c>
      <c r="B439" s="144"/>
      <c r="C439" s="154"/>
      <c r="D439" s="154" t="str">
        <f t="shared" si="12"/>
        <v/>
      </c>
      <c r="E439" s="144" t="str">
        <f t="shared" si="13"/>
        <v/>
      </c>
      <c r="F439" s="144"/>
      <c r="G439" s="144"/>
      <c r="H439" s="144"/>
      <c r="I439" s="144"/>
      <c r="J439" s="144"/>
      <c r="K439" s="144"/>
      <c r="L439" s="144"/>
      <c r="M439" s="144"/>
      <c r="N439" s="144"/>
      <c r="O439" s="165"/>
    </row>
    <row r="440" spans="1:15" s="113" customFormat="1" ht="30">
      <c r="A440" s="169" t="e">
        <f>IF(ISNA(VLOOKUP(D440,#REF!,4,FALSE)),"",VLOOKUP(D440,#REF!,4,FALSE))</f>
        <v>#REF!</v>
      </c>
      <c r="B440" s="144"/>
      <c r="C440" s="154"/>
      <c r="D440" s="154" t="str">
        <f t="shared" si="12"/>
        <v/>
      </c>
      <c r="E440" s="144" t="str">
        <f t="shared" si="13"/>
        <v/>
      </c>
      <c r="F440" s="144"/>
      <c r="G440" s="144"/>
      <c r="H440" s="144"/>
      <c r="I440" s="144"/>
      <c r="J440" s="144"/>
      <c r="K440" s="144"/>
      <c r="L440" s="144"/>
      <c r="M440" s="144"/>
      <c r="N440" s="144"/>
      <c r="O440" s="165"/>
    </row>
    <row r="441" spans="1:15" s="113" customFormat="1" ht="30">
      <c r="A441" s="169" t="e">
        <f>IF(ISNA(VLOOKUP(D441,#REF!,4,FALSE)),"",VLOOKUP(D441,#REF!,4,FALSE))</f>
        <v>#REF!</v>
      </c>
      <c r="B441" s="144"/>
      <c r="C441" s="154"/>
      <c r="D441" s="154" t="str">
        <f t="shared" si="12"/>
        <v/>
      </c>
      <c r="E441" s="144" t="str">
        <f t="shared" si="13"/>
        <v/>
      </c>
      <c r="F441" s="144"/>
      <c r="G441" s="144"/>
      <c r="H441" s="144"/>
      <c r="I441" s="144"/>
      <c r="J441" s="144"/>
      <c r="K441" s="144"/>
      <c r="L441" s="144"/>
      <c r="M441" s="144"/>
      <c r="N441" s="144"/>
      <c r="O441" s="165"/>
    </row>
    <row r="442" spans="1:15" s="113" customFormat="1" ht="30">
      <c r="A442" s="169" t="e">
        <f>IF(ISNA(VLOOKUP(D442,#REF!,4,FALSE)),"",VLOOKUP(D442,#REF!,4,FALSE))</f>
        <v>#REF!</v>
      </c>
      <c r="B442" s="144"/>
      <c r="C442" s="154"/>
      <c r="D442" s="154" t="str">
        <f t="shared" si="12"/>
        <v/>
      </c>
      <c r="E442" s="144" t="str">
        <f t="shared" si="13"/>
        <v/>
      </c>
      <c r="F442" s="144"/>
      <c r="G442" s="144"/>
      <c r="H442" s="144"/>
      <c r="I442" s="144"/>
      <c r="J442" s="144"/>
      <c r="K442" s="144"/>
      <c r="L442" s="144"/>
      <c r="M442" s="144"/>
      <c r="N442" s="144"/>
      <c r="O442" s="165"/>
    </row>
    <row r="443" spans="1:15" s="113" customFormat="1" ht="30">
      <c r="A443" s="169" t="e">
        <f>IF(ISNA(VLOOKUP(D443,#REF!,4,FALSE)),"",VLOOKUP(D443,#REF!,4,FALSE))</f>
        <v>#REF!</v>
      </c>
      <c r="B443" s="144"/>
      <c r="C443" s="154"/>
      <c r="D443" s="154" t="str">
        <f t="shared" si="12"/>
        <v/>
      </c>
      <c r="E443" s="144" t="str">
        <f t="shared" si="13"/>
        <v/>
      </c>
      <c r="F443" s="144"/>
      <c r="G443" s="144"/>
      <c r="H443" s="144"/>
      <c r="I443" s="144"/>
      <c r="J443" s="144"/>
      <c r="K443" s="144"/>
      <c r="L443" s="144"/>
      <c r="M443" s="144"/>
      <c r="N443" s="144"/>
      <c r="O443" s="165"/>
    </row>
    <row r="444" spans="1:15" s="113" customFormat="1" ht="30">
      <c r="A444" s="169" t="e">
        <f>IF(ISNA(VLOOKUP(D444,#REF!,4,FALSE)),"",VLOOKUP(D444,#REF!,4,FALSE))</f>
        <v>#REF!</v>
      </c>
      <c r="B444" s="144"/>
      <c r="C444" s="154"/>
      <c r="D444" s="154" t="str">
        <f t="shared" si="12"/>
        <v/>
      </c>
      <c r="E444" s="144" t="str">
        <f t="shared" si="13"/>
        <v/>
      </c>
      <c r="F444" s="144"/>
      <c r="G444" s="144"/>
      <c r="H444" s="144"/>
      <c r="I444" s="144"/>
      <c r="J444" s="144"/>
      <c r="K444" s="144"/>
      <c r="L444" s="144"/>
      <c r="M444" s="144"/>
      <c r="N444" s="144"/>
      <c r="O444" s="165"/>
    </row>
    <row r="445" spans="1:15" s="113" customFormat="1" ht="30">
      <c r="A445" s="169" t="e">
        <f>IF(ISNA(VLOOKUP(D445,#REF!,4,FALSE)),"",VLOOKUP(D445,#REF!,4,FALSE))</f>
        <v>#REF!</v>
      </c>
      <c r="B445" s="144"/>
      <c r="C445" s="154"/>
      <c r="D445" s="154" t="str">
        <f t="shared" si="12"/>
        <v/>
      </c>
      <c r="E445" s="144" t="str">
        <f t="shared" si="13"/>
        <v/>
      </c>
      <c r="F445" s="144"/>
      <c r="G445" s="144"/>
      <c r="H445" s="144"/>
      <c r="I445" s="144"/>
      <c r="J445" s="144"/>
      <c r="K445" s="144"/>
      <c r="L445" s="144"/>
      <c r="M445" s="144"/>
      <c r="N445" s="144"/>
      <c r="O445" s="165"/>
    </row>
    <row r="446" spans="1:15" s="113" customFormat="1" ht="30">
      <c r="A446" s="169" t="e">
        <f>IF(ISNA(VLOOKUP(D446,#REF!,4,FALSE)),"",VLOOKUP(D446,#REF!,4,FALSE))</f>
        <v>#REF!</v>
      </c>
      <c r="B446" s="144"/>
      <c r="C446" s="154"/>
      <c r="D446" s="154" t="str">
        <f t="shared" si="12"/>
        <v/>
      </c>
      <c r="E446" s="144" t="str">
        <f t="shared" si="13"/>
        <v/>
      </c>
      <c r="F446" s="144"/>
      <c r="G446" s="144"/>
      <c r="H446" s="144"/>
      <c r="I446" s="144"/>
      <c r="J446" s="144"/>
      <c r="K446" s="144"/>
      <c r="L446" s="144"/>
      <c r="M446" s="144"/>
      <c r="N446" s="144"/>
      <c r="O446" s="165"/>
    </row>
    <row r="447" spans="1:15" s="113" customFormat="1" ht="30">
      <c r="A447" s="169" t="e">
        <f>IF(ISNA(VLOOKUP(D447,#REF!,4,FALSE)),"",VLOOKUP(D447,#REF!,4,FALSE))</f>
        <v>#REF!</v>
      </c>
      <c r="B447" s="144"/>
      <c r="C447" s="154"/>
      <c r="D447" s="154" t="str">
        <f t="shared" si="12"/>
        <v/>
      </c>
      <c r="E447" s="144" t="str">
        <f t="shared" si="13"/>
        <v/>
      </c>
      <c r="F447" s="144"/>
      <c r="G447" s="144"/>
      <c r="H447" s="144"/>
      <c r="I447" s="144"/>
      <c r="J447" s="144"/>
      <c r="K447" s="144"/>
      <c r="L447" s="144"/>
      <c r="M447" s="144"/>
      <c r="N447" s="144"/>
      <c r="O447" s="165"/>
    </row>
    <row r="448" spans="1:15" s="113" customFormat="1" ht="30">
      <c r="A448" s="169" t="e">
        <f>IF(ISNA(VLOOKUP(D448,#REF!,4,FALSE)),"",VLOOKUP(D448,#REF!,4,FALSE))</f>
        <v>#REF!</v>
      </c>
      <c r="B448" s="144"/>
      <c r="C448" s="154"/>
      <c r="D448" s="154" t="str">
        <f t="shared" si="12"/>
        <v/>
      </c>
      <c r="E448" s="144" t="str">
        <f t="shared" si="13"/>
        <v/>
      </c>
      <c r="F448" s="144"/>
      <c r="G448" s="144"/>
      <c r="H448" s="144"/>
      <c r="I448" s="144"/>
      <c r="J448" s="144"/>
      <c r="K448" s="144"/>
      <c r="L448" s="144"/>
      <c r="M448" s="144"/>
      <c r="N448" s="144"/>
      <c r="O448" s="165"/>
    </row>
    <row r="449" spans="1:15" s="113" customFormat="1" ht="30">
      <c r="A449" s="169" t="e">
        <f>IF(ISNA(VLOOKUP(D449,#REF!,4,FALSE)),"",VLOOKUP(D449,#REF!,4,FALSE))</f>
        <v>#REF!</v>
      </c>
      <c r="B449" s="144"/>
      <c r="C449" s="154"/>
      <c r="D449" s="154" t="str">
        <f t="shared" si="12"/>
        <v/>
      </c>
      <c r="E449" s="144" t="str">
        <f t="shared" si="13"/>
        <v/>
      </c>
      <c r="F449" s="144"/>
      <c r="G449" s="144"/>
      <c r="H449" s="144"/>
      <c r="I449" s="144"/>
      <c r="J449" s="144"/>
      <c r="K449" s="144"/>
      <c r="L449" s="144"/>
      <c r="M449" s="144"/>
      <c r="N449" s="144"/>
      <c r="O449" s="165"/>
    </row>
    <row r="450" spans="1:15" s="113" customFormat="1" ht="30">
      <c r="A450" s="169" t="e">
        <f>IF(ISNA(VLOOKUP(D450,#REF!,4,FALSE)),"",VLOOKUP(D450,#REF!,4,FALSE))</f>
        <v>#REF!</v>
      </c>
      <c r="B450" s="144"/>
      <c r="C450" s="154"/>
      <c r="D450" s="154" t="str">
        <f t="shared" si="12"/>
        <v/>
      </c>
      <c r="E450" s="144" t="str">
        <f t="shared" si="13"/>
        <v/>
      </c>
      <c r="F450" s="144"/>
      <c r="G450" s="144"/>
      <c r="H450" s="144"/>
      <c r="I450" s="144"/>
      <c r="J450" s="144"/>
      <c r="K450" s="144"/>
      <c r="L450" s="144"/>
      <c r="M450" s="144"/>
      <c r="N450" s="144"/>
      <c r="O450" s="165"/>
    </row>
    <row r="451" spans="1:15" s="113" customFormat="1" ht="30">
      <c r="A451" s="169" t="e">
        <f>IF(ISNA(VLOOKUP(D451,#REF!,4,FALSE)),"",VLOOKUP(D451,#REF!,4,FALSE))</f>
        <v>#REF!</v>
      </c>
      <c r="B451" s="144"/>
      <c r="C451" s="154"/>
      <c r="D451" s="154" t="str">
        <f t="shared" si="12"/>
        <v/>
      </c>
      <c r="E451" s="144" t="str">
        <f t="shared" si="13"/>
        <v/>
      </c>
      <c r="F451" s="144"/>
      <c r="G451" s="144"/>
      <c r="H451" s="144"/>
      <c r="I451" s="144"/>
      <c r="J451" s="144"/>
      <c r="K451" s="144"/>
      <c r="L451" s="144"/>
      <c r="M451" s="144"/>
      <c r="N451" s="144"/>
      <c r="O451" s="165"/>
    </row>
    <row r="452" spans="1:15" s="113" customFormat="1" ht="30">
      <c r="A452" s="169" t="e">
        <f>IF(ISNA(VLOOKUP(D452,#REF!,4,FALSE)),"",VLOOKUP(D452,#REF!,4,FALSE))</f>
        <v>#REF!</v>
      </c>
      <c r="B452" s="144"/>
      <c r="C452" s="154"/>
      <c r="D452" s="154" t="str">
        <f t="shared" si="12"/>
        <v/>
      </c>
      <c r="E452" s="144" t="str">
        <f t="shared" si="13"/>
        <v/>
      </c>
      <c r="F452" s="144"/>
      <c r="G452" s="144"/>
      <c r="H452" s="144"/>
      <c r="I452" s="144"/>
      <c r="J452" s="144"/>
      <c r="K452" s="144"/>
      <c r="L452" s="144"/>
      <c r="M452" s="144"/>
      <c r="N452" s="144"/>
      <c r="O452" s="165"/>
    </row>
    <row r="453" spans="1:15" s="113" customFormat="1" ht="30">
      <c r="A453" s="169" t="e">
        <f>IF(ISNA(VLOOKUP(D453,#REF!,4,FALSE)),"",VLOOKUP(D453,#REF!,4,FALSE))</f>
        <v>#REF!</v>
      </c>
      <c r="B453" s="144"/>
      <c r="C453" s="154"/>
      <c r="D453" s="154" t="str">
        <f t="shared" ref="D453:D516" si="14">IF(ISNA(VLOOKUP(C453,$G$1023:$I$1309,3,FALSE)),"",VLOOKUP(C453,$G$1023:$I$1309,3,FALSE))</f>
        <v/>
      </c>
      <c r="E453" s="144" t="str">
        <f t="shared" ref="E453:E516" si="15">IF(ISNA(VLOOKUP(C453,$G$1023:$I$1309,2,FALSE)),"",VLOOKUP(C453,$G$1023:$I$1309,2,FALSE))</f>
        <v/>
      </c>
      <c r="F453" s="144"/>
      <c r="G453" s="144"/>
      <c r="H453" s="144"/>
      <c r="I453" s="144"/>
      <c r="J453" s="144"/>
      <c r="K453" s="144"/>
      <c r="L453" s="144"/>
      <c r="M453" s="144"/>
      <c r="N453" s="144"/>
      <c r="O453" s="165"/>
    </row>
    <row r="454" spans="1:15" s="113" customFormat="1" ht="30">
      <c r="A454" s="169" t="e">
        <f>IF(ISNA(VLOOKUP(D454,#REF!,4,FALSE)),"",VLOOKUP(D454,#REF!,4,FALSE))</f>
        <v>#REF!</v>
      </c>
      <c r="B454" s="144"/>
      <c r="C454" s="154"/>
      <c r="D454" s="154" t="str">
        <f t="shared" si="14"/>
        <v/>
      </c>
      <c r="E454" s="144" t="str">
        <f t="shared" si="15"/>
        <v/>
      </c>
      <c r="F454" s="144"/>
      <c r="G454" s="144"/>
      <c r="H454" s="144"/>
      <c r="I454" s="144"/>
      <c r="J454" s="144"/>
      <c r="K454" s="144"/>
      <c r="L454" s="144"/>
      <c r="M454" s="144"/>
      <c r="N454" s="144"/>
      <c r="O454" s="165"/>
    </row>
    <row r="455" spans="1:15" s="113" customFormat="1" ht="30">
      <c r="A455" s="169" t="e">
        <f>IF(ISNA(VLOOKUP(D455,#REF!,4,FALSE)),"",VLOOKUP(D455,#REF!,4,FALSE))</f>
        <v>#REF!</v>
      </c>
      <c r="B455" s="144"/>
      <c r="C455" s="154"/>
      <c r="D455" s="154" t="str">
        <f t="shared" si="14"/>
        <v/>
      </c>
      <c r="E455" s="144" t="str">
        <f t="shared" si="15"/>
        <v/>
      </c>
      <c r="F455" s="144"/>
      <c r="G455" s="144"/>
      <c r="H455" s="144"/>
      <c r="I455" s="144"/>
      <c r="J455" s="144"/>
      <c r="K455" s="144"/>
      <c r="L455" s="144"/>
      <c r="M455" s="144"/>
      <c r="N455" s="144"/>
      <c r="O455" s="165"/>
    </row>
    <row r="456" spans="1:15" s="113" customFormat="1" ht="30">
      <c r="A456" s="169" t="e">
        <f>IF(ISNA(VLOOKUP(D456,#REF!,4,FALSE)),"",VLOOKUP(D456,#REF!,4,FALSE))</f>
        <v>#REF!</v>
      </c>
      <c r="B456" s="144"/>
      <c r="C456" s="154"/>
      <c r="D456" s="154" t="str">
        <f t="shared" si="14"/>
        <v/>
      </c>
      <c r="E456" s="144" t="str">
        <f t="shared" si="15"/>
        <v/>
      </c>
      <c r="F456" s="144"/>
      <c r="G456" s="144"/>
      <c r="H456" s="144"/>
      <c r="I456" s="144"/>
      <c r="J456" s="144"/>
      <c r="K456" s="144"/>
      <c r="L456" s="144"/>
      <c r="M456" s="144"/>
      <c r="N456" s="144"/>
      <c r="O456" s="165"/>
    </row>
    <row r="457" spans="1:15" s="113" customFormat="1" ht="30">
      <c r="A457" s="169" t="e">
        <f>IF(ISNA(VLOOKUP(D457,#REF!,4,FALSE)),"",VLOOKUP(D457,#REF!,4,FALSE))</f>
        <v>#REF!</v>
      </c>
      <c r="B457" s="144"/>
      <c r="C457" s="154"/>
      <c r="D457" s="154" t="str">
        <f t="shared" si="14"/>
        <v/>
      </c>
      <c r="E457" s="144" t="str">
        <f t="shared" si="15"/>
        <v/>
      </c>
      <c r="F457" s="144"/>
      <c r="G457" s="144"/>
      <c r="H457" s="144"/>
      <c r="I457" s="144"/>
      <c r="J457" s="144"/>
      <c r="K457" s="144"/>
      <c r="L457" s="144"/>
      <c r="M457" s="144"/>
      <c r="N457" s="144"/>
      <c r="O457" s="165"/>
    </row>
    <row r="458" spans="1:15" s="113" customFormat="1" ht="30">
      <c r="A458" s="169" t="e">
        <f>IF(ISNA(VLOOKUP(D458,#REF!,4,FALSE)),"",VLOOKUP(D458,#REF!,4,FALSE))</f>
        <v>#REF!</v>
      </c>
      <c r="B458" s="144"/>
      <c r="C458" s="154"/>
      <c r="D458" s="154" t="str">
        <f t="shared" si="14"/>
        <v/>
      </c>
      <c r="E458" s="144" t="str">
        <f t="shared" si="15"/>
        <v/>
      </c>
      <c r="F458" s="144"/>
      <c r="G458" s="144"/>
      <c r="H458" s="144"/>
      <c r="I458" s="144"/>
      <c r="J458" s="144"/>
      <c r="K458" s="144"/>
      <c r="L458" s="144"/>
      <c r="M458" s="144"/>
      <c r="N458" s="144"/>
      <c r="O458" s="165"/>
    </row>
    <row r="459" spans="1:15" s="113" customFormat="1" ht="30">
      <c r="A459" s="169" t="e">
        <f>IF(ISNA(VLOOKUP(D459,#REF!,4,FALSE)),"",VLOOKUP(D459,#REF!,4,FALSE))</f>
        <v>#REF!</v>
      </c>
      <c r="B459" s="144"/>
      <c r="C459" s="154"/>
      <c r="D459" s="154" t="str">
        <f t="shared" si="14"/>
        <v/>
      </c>
      <c r="E459" s="144" t="str">
        <f t="shared" si="15"/>
        <v/>
      </c>
      <c r="F459" s="144"/>
      <c r="G459" s="144"/>
      <c r="H459" s="144"/>
      <c r="I459" s="144"/>
      <c r="J459" s="144"/>
      <c r="K459" s="144"/>
      <c r="L459" s="144"/>
      <c r="M459" s="144"/>
      <c r="N459" s="144"/>
      <c r="O459" s="165"/>
    </row>
    <row r="460" spans="1:15" s="113" customFormat="1" ht="30">
      <c r="A460" s="169" t="e">
        <f>IF(ISNA(VLOOKUP(D460,#REF!,4,FALSE)),"",VLOOKUP(D460,#REF!,4,FALSE))</f>
        <v>#REF!</v>
      </c>
      <c r="B460" s="144"/>
      <c r="C460" s="154"/>
      <c r="D460" s="154" t="str">
        <f t="shared" si="14"/>
        <v/>
      </c>
      <c r="E460" s="144" t="str">
        <f t="shared" si="15"/>
        <v/>
      </c>
      <c r="F460" s="144"/>
      <c r="G460" s="144"/>
      <c r="H460" s="144"/>
      <c r="I460" s="144"/>
      <c r="J460" s="144"/>
      <c r="K460" s="144"/>
      <c r="L460" s="144"/>
      <c r="M460" s="144"/>
      <c r="N460" s="144"/>
      <c r="O460" s="165"/>
    </row>
    <row r="461" spans="1:15" s="113" customFormat="1" ht="30">
      <c r="A461" s="169" t="e">
        <f>IF(ISNA(VLOOKUP(D461,#REF!,4,FALSE)),"",VLOOKUP(D461,#REF!,4,FALSE))</f>
        <v>#REF!</v>
      </c>
      <c r="B461" s="144"/>
      <c r="C461" s="154"/>
      <c r="D461" s="154" t="str">
        <f t="shared" si="14"/>
        <v/>
      </c>
      <c r="E461" s="144" t="str">
        <f t="shared" si="15"/>
        <v/>
      </c>
      <c r="F461" s="144"/>
      <c r="G461" s="144"/>
      <c r="H461" s="144"/>
      <c r="I461" s="144"/>
      <c r="J461" s="144"/>
      <c r="K461" s="144"/>
      <c r="L461" s="144"/>
      <c r="M461" s="144"/>
      <c r="N461" s="144"/>
      <c r="O461" s="165"/>
    </row>
    <row r="462" spans="1:15" s="113" customFormat="1" ht="30">
      <c r="A462" s="169" t="e">
        <f>IF(ISNA(VLOOKUP(D462,#REF!,4,FALSE)),"",VLOOKUP(D462,#REF!,4,FALSE))</f>
        <v>#REF!</v>
      </c>
      <c r="B462" s="144"/>
      <c r="C462" s="154"/>
      <c r="D462" s="154" t="str">
        <f t="shared" si="14"/>
        <v/>
      </c>
      <c r="E462" s="144" t="str">
        <f t="shared" si="15"/>
        <v/>
      </c>
      <c r="F462" s="144"/>
      <c r="G462" s="144"/>
      <c r="H462" s="144"/>
      <c r="I462" s="144"/>
      <c r="J462" s="144"/>
      <c r="K462" s="144"/>
      <c r="L462" s="144"/>
      <c r="M462" s="144"/>
      <c r="N462" s="144"/>
      <c r="O462" s="165"/>
    </row>
    <row r="463" spans="1:15" s="113" customFormat="1" ht="30">
      <c r="A463" s="169" t="e">
        <f>IF(ISNA(VLOOKUP(D463,#REF!,4,FALSE)),"",VLOOKUP(D463,#REF!,4,FALSE))</f>
        <v>#REF!</v>
      </c>
      <c r="B463" s="144"/>
      <c r="C463" s="154"/>
      <c r="D463" s="154" t="str">
        <f t="shared" si="14"/>
        <v/>
      </c>
      <c r="E463" s="144" t="str">
        <f t="shared" si="15"/>
        <v/>
      </c>
      <c r="F463" s="144"/>
      <c r="G463" s="144"/>
      <c r="H463" s="144"/>
      <c r="I463" s="144"/>
      <c r="J463" s="144"/>
      <c r="K463" s="144"/>
      <c r="L463" s="144"/>
      <c r="M463" s="144"/>
      <c r="N463" s="144"/>
      <c r="O463" s="165"/>
    </row>
    <row r="464" spans="1:15" s="113" customFormat="1" ht="30">
      <c r="A464" s="169" t="e">
        <f>IF(ISNA(VLOOKUP(D464,#REF!,4,FALSE)),"",VLOOKUP(D464,#REF!,4,FALSE))</f>
        <v>#REF!</v>
      </c>
      <c r="B464" s="144"/>
      <c r="C464" s="154"/>
      <c r="D464" s="154" t="str">
        <f t="shared" si="14"/>
        <v/>
      </c>
      <c r="E464" s="144" t="str">
        <f t="shared" si="15"/>
        <v/>
      </c>
      <c r="F464" s="144"/>
      <c r="G464" s="144"/>
      <c r="H464" s="144"/>
      <c r="I464" s="144"/>
      <c r="J464" s="144"/>
      <c r="K464" s="144"/>
      <c r="L464" s="144"/>
      <c r="M464" s="144"/>
      <c r="N464" s="144"/>
      <c r="O464" s="165"/>
    </row>
    <row r="465" spans="1:15" s="113" customFormat="1" ht="30">
      <c r="A465" s="169" t="e">
        <f>IF(ISNA(VLOOKUP(D465,#REF!,4,FALSE)),"",VLOOKUP(D465,#REF!,4,FALSE))</f>
        <v>#REF!</v>
      </c>
      <c r="B465" s="144"/>
      <c r="C465" s="154"/>
      <c r="D465" s="154" t="str">
        <f t="shared" si="14"/>
        <v/>
      </c>
      <c r="E465" s="144" t="str">
        <f t="shared" si="15"/>
        <v/>
      </c>
      <c r="F465" s="144"/>
      <c r="G465" s="144"/>
      <c r="H465" s="144"/>
      <c r="I465" s="144"/>
      <c r="J465" s="144"/>
      <c r="K465" s="144"/>
      <c r="L465" s="144"/>
      <c r="M465" s="144"/>
      <c r="N465" s="144"/>
      <c r="O465" s="165"/>
    </row>
    <row r="466" spans="1:15" s="113" customFormat="1" ht="30">
      <c r="A466" s="169" t="e">
        <f>IF(ISNA(VLOOKUP(D466,#REF!,4,FALSE)),"",VLOOKUP(D466,#REF!,4,FALSE))</f>
        <v>#REF!</v>
      </c>
      <c r="B466" s="144"/>
      <c r="C466" s="154"/>
      <c r="D466" s="154" t="str">
        <f t="shared" si="14"/>
        <v/>
      </c>
      <c r="E466" s="144" t="str">
        <f t="shared" si="15"/>
        <v/>
      </c>
      <c r="F466" s="144"/>
      <c r="G466" s="144"/>
      <c r="H466" s="144"/>
      <c r="I466" s="144"/>
      <c r="J466" s="144"/>
      <c r="K466" s="144"/>
      <c r="L466" s="144"/>
      <c r="M466" s="144"/>
      <c r="N466" s="144"/>
      <c r="O466" s="165"/>
    </row>
    <row r="467" spans="1:15" s="113" customFormat="1" ht="30">
      <c r="A467" s="169" t="e">
        <f>IF(ISNA(VLOOKUP(D467,#REF!,4,FALSE)),"",VLOOKUP(D467,#REF!,4,FALSE))</f>
        <v>#REF!</v>
      </c>
      <c r="B467" s="144"/>
      <c r="C467" s="154"/>
      <c r="D467" s="154" t="str">
        <f t="shared" si="14"/>
        <v/>
      </c>
      <c r="E467" s="144" t="str">
        <f t="shared" si="15"/>
        <v/>
      </c>
      <c r="F467" s="144"/>
      <c r="G467" s="144"/>
      <c r="H467" s="144"/>
      <c r="I467" s="144"/>
      <c r="J467" s="144"/>
      <c r="K467" s="144"/>
      <c r="L467" s="144"/>
      <c r="M467" s="144"/>
      <c r="N467" s="144"/>
      <c r="O467" s="165"/>
    </row>
    <row r="468" spans="1:15" s="113" customFormat="1" ht="30">
      <c r="A468" s="169" t="e">
        <f>IF(ISNA(VLOOKUP(D468,#REF!,4,FALSE)),"",VLOOKUP(D468,#REF!,4,FALSE))</f>
        <v>#REF!</v>
      </c>
      <c r="B468" s="144"/>
      <c r="C468" s="154"/>
      <c r="D468" s="154" t="str">
        <f t="shared" si="14"/>
        <v/>
      </c>
      <c r="E468" s="144" t="str">
        <f t="shared" si="15"/>
        <v/>
      </c>
      <c r="F468" s="144"/>
      <c r="G468" s="144"/>
      <c r="H468" s="144"/>
      <c r="I468" s="144"/>
      <c r="J468" s="144"/>
      <c r="K468" s="144"/>
      <c r="L468" s="144"/>
      <c r="M468" s="144"/>
      <c r="N468" s="144"/>
      <c r="O468" s="165"/>
    </row>
    <row r="469" spans="1:15" s="113" customFormat="1" ht="30">
      <c r="A469" s="169" t="e">
        <f>IF(ISNA(VLOOKUP(D469,#REF!,4,FALSE)),"",VLOOKUP(D469,#REF!,4,FALSE))</f>
        <v>#REF!</v>
      </c>
      <c r="B469" s="144"/>
      <c r="C469" s="154"/>
      <c r="D469" s="154" t="str">
        <f t="shared" si="14"/>
        <v/>
      </c>
      <c r="E469" s="144" t="str">
        <f t="shared" si="15"/>
        <v/>
      </c>
      <c r="F469" s="144"/>
      <c r="G469" s="144"/>
      <c r="H469" s="144"/>
      <c r="I469" s="144"/>
      <c r="J469" s="144"/>
      <c r="K469" s="144"/>
      <c r="L469" s="144"/>
      <c r="M469" s="144"/>
      <c r="N469" s="144"/>
      <c r="O469" s="165"/>
    </row>
    <row r="470" spans="1:15" s="113" customFormat="1" ht="30">
      <c r="A470" s="169" t="e">
        <f>IF(ISNA(VLOOKUP(D470,#REF!,4,FALSE)),"",VLOOKUP(D470,#REF!,4,FALSE))</f>
        <v>#REF!</v>
      </c>
      <c r="B470" s="144"/>
      <c r="C470" s="154"/>
      <c r="D470" s="154" t="str">
        <f t="shared" si="14"/>
        <v/>
      </c>
      <c r="E470" s="144" t="str">
        <f t="shared" si="15"/>
        <v/>
      </c>
      <c r="F470" s="144"/>
      <c r="G470" s="144"/>
      <c r="H470" s="144"/>
      <c r="I470" s="144"/>
      <c r="J470" s="144"/>
      <c r="K470" s="144"/>
      <c r="L470" s="144"/>
      <c r="M470" s="144"/>
      <c r="N470" s="144"/>
      <c r="O470" s="165"/>
    </row>
    <row r="471" spans="1:15" s="113" customFormat="1" ht="30">
      <c r="A471" s="169" t="e">
        <f>IF(ISNA(VLOOKUP(D471,#REF!,4,FALSE)),"",VLOOKUP(D471,#REF!,4,FALSE))</f>
        <v>#REF!</v>
      </c>
      <c r="B471" s="144"/>
      <c r="C471" s="154"/>
      <c r="D471" s="154" t="str">
        <f t="shared" si="14"/>
        <v/>
      </c>
      <c r="E471" s="144" t="str">
        <f t="shared" si="15"/>
        <v/>
      </c>
      <c r="F471" s="144"/>
      <c r="G471" s="144"/>
      <c r="H471" s="144"/>
      <c r="I471" s="144"/>
      <c r="J471" s="144"/>
      <c r="K471" s="144"/>
      <c r="L471" s="144"/>
      <c r="M471" s="144"/>
      <c r="N471" s="144"/>
      <c r="O471" s="165"/>
    </row>
    <row r="472" spans="1:15" s="113" customFormat="1" ht="30">
      <c r="A472" s="169" t="e">
        <f>IF(ISNA(VLOOKUP(D472,#REF!,4,FALSE)),"",VLOOKUP(D472,#REF!,4,FALSE))</f>
        <v>#REF!</v>
      </c>
      <c r="B472" s="144"/>
      <c r="C472" s="154"/>
      <c r="D472" s="154" t="str">
        <f t="shared" si="14"/>
        <v/>
      </c>
      <c r="E472" s="144" t="str">
        <f t="shared" si="15"/>
        <v/>
      </c>
      <c r="F472" s="144"/>
      <c r="G472" s="144"/>
      <c r="H472" s="144"/>
      <c r="I472" s="144"/>
      <c r="J472" s="144"/>
      <c r="K472" s="144"/>
      <c r="L472" s="144"/>
      <c r="M472" s="144"/>
      <c r="N472" s="144"/>
      <c r="O472" s="165"/>
    </row>
    <row r="473" spans="1:15" s="113" customFormat="1" ht="30">
      <c r="A473" s="169" t="e">
        <f>IF(ISNA(VLOOKUP(D473,#REF!,4,FALSE)),"",VLOOKUP(D473,#REF!,4,FALSE))</f>
        <v>#REF!</v>
      </c>
      <c r="B473" s="144"/>
      <c r="C473" s="154"/>
      <c r="D473" s="154" t="str">
        <f t="shared" si="14"/>
        <v/>
      </c>
      <c r="E473" s="144" t="str">
        <f t="shared" si="15"/>
        <v/>
      </c>
      <c r="F473" s="144"/>
      <c r="G473" s="144"/>
      <c r="H473" s="144"/>
      <c r="I473" s="144"/>
      <c r="J473" s="144"/>
      <c r="K473" s="144"/>
      <c r="L473" s="144"/>
      <c r="M473" s="144"/>
      <c r="N473" s="144"/>
      <c r="O473" s="165"/>
    </row>
    <row r="474" spans="1:15" s="113" customFormat="1" ht="30">
      <c r="A474" s="169" t="e">
        <f>IF(ISNA(VLOOKUP(D474,#REF!,4,FALSE)),"",VLOOKUP(D474,#REF!,4,FALSE))</f>
        <v>#REF!</v>
      </c>
      <c r="B474" s="144"/>
      <c r="C474" s="154"/>
      <c r="D474" s="154" t="str">
        <f t="shared" si="14"/>
        <v/>
      </c>
      <c r="E474" s="144" t="str">
        <f t="shared" si="15"/>
        <v/>
      </c>
      <c r="F474" s="144"/>
      <c r="G474" s="144"/>
      <c r="H474" s="144"/>
      <c r="I474" s="144"/>
      <c r="J474" s="144"/>
      <c r="K474" s="144"/>
      <c r="L474" s="144"/>
      <c r="M474" s="144"/>
      <c r="N474" s="144"/>
      <c r="O474" s="165"/>
    </row>
    <row r="475" spans="1:15" s="113" customFormat="1" ht="30">
      <c r="A475" s="169" t="e">
        <f>IF(ISNA(VLOOKUP(D475,#REF!,4,FALSE)),"",VLOOKUP(D475,#REF!,4,FALSE))</f>
        <v>#REF!</v>
      </c>
      <c r="B475" s="144"/>
      <c r="C475" s="154"/>
      <c r="D475" s="154" t="str">
        <f t="shared" si="14"/>
        <v/>
      </c>
      <c r="E475" s="144" t="str">
        <f t="shared" si="15"/>
        <v/>
      </c>
      <c r="F475" s="144"/>
      <c r="G475" s="144"/>
      <c r="H475" s="144"/>
      <c r="I475" s="144"/>
      <c r="J475" s="144"/>
      <c r="K475" s="144"/>
      <c r="L475" s="144"/>
      <c r="M475" s="144"/>
      <c r="N475" s="144"/>
      <c r="O475" s="165"/>
    </row>
    <row r="476" spans="1:15" s="113" customFormat="1" ht="30">
      <c r="A476" s="169" t="e">
        <f>IF(ISNA(VLOOKUP(D476,#REF!,4,FALSE)),"",VLOOKUP(D476,#REF!,4,FALSE))</f>
        <v>#REF!</v>
      </c>
      <c r="B476" s="144"/>
      <c r="C476" s="154"/>
      <c r="D476" s="154" t="str">
        <f t="shared" si="14"/>
        <v/>
      </c>
      <c r="E476" s="144" t="str">
        <f t="shared" si="15"/>
        <v/>
      </c>
      <c r="F476" s="144"/>
      <c r="G476" s="144"/>
      <c r="H476" s="144"/>
      <c r="I476" s="144"/>
      <c r="J476" s="144"/>
      <c r="K476" s="144"/>
      <c r="L476" s="144"/>
      <c r="M476" s="144"/>
      <c r="N476" s="144"/>
      <c r="O476" s="165"/>
    </row>
    <row r="477" spans="1:15" s="113" customFormat="1" ht="30">
      <c r="A477" s="169" t="e">
        <f>IF(ISNA(VLOOKUP(D477,#REF!,4,FALSE)),"",VLOOKUP(D477,#REF!,4,FALSE))</f>
        <v>#REF!</v>
      </c>
      <c r="B477" s="144"/>
      <c r="C477" s="154"/>
      <c r="D477" s="154" t="str">
        <f t="shared" si="14"/>
        <v/>
      </c>
      <c r="E477" s="144" t="str">
        <f t="shared" si="15"/>
        <v/>
      </c>
      <c r="F477" s="144"/>
      <c r="G477" s="144"/>
      <c r="H477" s="144"/>
      <c r="I477" s="144"/>
      <c r="J477" s="144"/>
      <c r="K477" s="144"/>
      <c r="L477" s="144"/>
      <c r="M477" s="144"/>
      <c r="N477" s="144"/>
      <c r="O477" s="165"/>
    </row>
    <row r="478" spans="1:15" s="113" customFormat="1" ht="30">
      <c r="A478" s="169" t="e">
        <f>IF(ISNA(VLOOKUP(D478,#REF!,4,FALSE)),"",VLOOKUP(D478,#REF!,4,FALSE))</f>
        <v>#REF!</v>
      </c>
      <c r="B478" s="144"/>
      <c r="C478" s="154"/>
      <c r="D478" s="154" t="str">
        <f t="shared" si="14"/>
        <v/>
      </c>
      <c r="E478" s="144" t="str">
        <f t="shared" si="15"/>
        <v/>
      </c>
      <c r="F478" s="144"/>
      <c r="G478" s="144"/>
      <c r="H478" s="144"/>
      <c r="I478" s="144"/>
      <c r="J478" s="144"/>
      <c r="K478" s="144"/>
      <c r="L478" s="144"/>
      <c r="M478" s="144"/>
      <c r="N478" s="144"/>
      <c r="O478" s="165"/>
    </row>
    <row r="479" spans="1:15" s="113" customFormat="1" ht="30">
      <c r="A479" s="169" t="e">
        <f>IF(ISNA(VLOOKUP(D479,#REF!,4,FALSE)),"",VLOOKUP(D479,#REF!,4,FALSE))</f>
        <v>#REF!</v>
      </c>
      <c r="B479" s="144"/>
      <c r="C479" s="154"/>
      <c r="D479" s="154" t="str">
        <f t="shared" si="14"/>
        <v/>
      </c>
      <c r="E479" s="144" t="str">
        <f t="shared" si="15"/>
        <v/>
      </c>
      <c r="F479" s="144"/>
      <c r="G479" s="144"/>
      <c r="H479" s="144"/>
      <c r="I479" s="144"/>
      <c r="J479" s="144"/>
      <c r="K479" s="144"/>
      <c r="L479" s="144"/>
      <c r="M479" s="144"/>
      <c r="N479" s="144"/>
      <c r="O479" s="165"/>
    </row>
    <row r="480" spans="1:15" s="113" customFormat="1" ht="30">
      <c r="A480" s="169" t="e">
        <f>IF(ISNA(VLOOKUP(D480,#REF!,4,FALSE)),"",VLOOKUP(D480,#REF!,4,FALSE))</f>
        <v>#REF!</v>
      </c>
      <c r="B480" s="144"/>
      <c r="C480" s="154"/>
      <c r="D480" s="154" t="str">
        <f t="shared" si="14"/>
        <v/>
      </c>
      <c r="E480" s="144" t="str">
        <f t="shared" si="15"/>
        <v/>
      </c>
      <c r="F480" s="144"/>
      <c r="G480" s="144"/>
      <c r="H480" s="144"/>
      <c r="I480" s="144"/>
      <c r="J480" s="144"/>
      <c r="K480" s="144"/>
      <c r="L480" s="144"/>
      <c r="M480" s="144"/>
      <c r="N480" s="144"/>
      <c r="O480" s="165"/>
    </row>
    <row r="481" spans="1:15" s="113" customFormat="1" ht="30">
      <c r="A481" s="169" t="e">
        <f>IF(ISNA(VLOOKUP(D481,#REF!,4,FALSE)),"",VLOOKUP(D481,#REF!,4,FALSE))</f>
        <v>#REF!</v>
      </c>
      <c r="B481" s="144"/>
      <c r="C481" s="154"/>
      <c r="D481" s="154" t="str">
        <f t="shared" si="14"/>
        <v/>
      </c>
      <c r="E481" s="144" t="str">
        <f t="shared" si="15"/>
        <v/>
      </c>
      <c r="F481" s="144"/>
      <c r="G481" s="144"/>
      <c r="H481" s="144"/>
      <c r="I481" s="144"/>
      <c r="J481" s="144"/>
      <c r="K481" s="144"/>
      <c r="L481" s="144"/>
      <c r="M481" s="144"/>
      <c r="N481" s="144"/>
      <c r="O481" s="165"/>
    </row>
    <row r="482" spans="1:15" s="113" customFormat="1" ht="30">
      <c r="A482" s="169" t="e">
        <f>IF(ISNA(VLOOKUP(D482,#REF!,4,FALSE)),"",VLOOKUP(D482,#REF!,4,FALSE))</f>
        <v>#REF!</v>
      </c>
      <c r="B482" s="144"/>
      <c r="C482" s="154"/>
      <c r="D482" s="154" t="str">
        <f t="shared" si="14"/>
        <v/>
      </c>
      <c r="E482" s="144" t="str">
        <f t="shared" si="15"/>
        <v/>
      </c>
      <c r="F482" s="144"/>
      <c r="G482" s="144"/>
      <c r="H482" s="144"/>
      <c r="I482" s="144"/>
      <c r="J482" s="144"/>
      <c r="K482" s="144"/>
      <c r="L482" s="144"/>
      <c r="M482" s="144"/>
      <c r="N482" s="144"/>
      <c r="O482" s="165"/>
    </row>
    <row r="483" spans="1:15" s="113" customFormat="1" ht="30">
      <c r="A483" s="169" t="e">
        <f>IF(ISNA(VLOOKUP(D483,#REF!,4,FALSE)),"",VLOOKUP(D483,#REF!,4,FALSE))</f>
        <v>#REF!</v>
      </c>
      <c r="B483" s="144"/>
      <c r="C483" s="154"/>
      <c r="D483" s="154" t="str">
        <f t="shared" si="14"/>
        <v/>
      </c>
      <c r="E483" s="144" t="str">
        <f t="shared" si="15"/>
        <v/>
      </c>
      <c r="F483" s="144"/>
      <c r="G483" s="144"/>
      <c r="H483" s="144"/>
      <c r="I483" s="144"/>
      <c r="J483" s="144"/>
      <c r="K483" s="144"/>
      <c r="L483" s="144"/>
      <c r="M483" s="144"/>
      <c r="N483" s="144"/>
      <c r="O483" s="165"/>
    </row>
    <row r="484" spans="1:15" s="113" customFormat="1" ht="30">
      <c r="A484" s="169" t="e">
        <f>IF(ISNA(VLOOKUP(D484,#REF!,4,FALSE)),"",VLOOKUP(D484,#REF!,4,FALSE))</f>
        <v>#REF!</v>
      </c>
      <c r="B484" s="144"/>
      <c r="C484" s="154"/>
      <c r="D484" s="154" t="str">
        <f t="shared" si="14"/>
        <v/>
      </c>
      <c r="E484" s="144" t="str">
        <f t="shared" si="15"/>
        <v/>
      </c>
      <c r="F484" s="144"/>
      <c r="G484" s="144"/>
      <c r="H484" s="144"/>
      <c r="I484" s="144"/>
      <c r="J484" s="144"/>
      <c r="K484" s="144"/>
      <c r="L484" s="144"/>
      <c r="M484" s="144"/>
      <c r="N484" s="144"/>
      <c r="O484" s="165"/>
    </row>
    <row r="485" spans="1:15" s="113" customFormat="1" ht="30">
      <c r="A485" s="169" t="e">
        <f>IF(ISNA(VLOOKUP(D485,#REF!,4,FALSE)),"",VLOOKUP(D485,#REF!,4,FALSE))</f>
        <v>#REF!</v>
      </c>
      <c r="B485" s="144"/>
      <c r="C485" s="154"/>
      <c r="D485" s="154" t="str">
        <f t="shared" si="14"/>
        <v/>
      </c>
      <c r="E485" s="144" t="str">
        <f t="shared" si="15"/>
        <v/>
      </c>
      <c r="F485" s="144"/>
      <c r="G485" s="144"/>
      <c r="H485" s="144"/>
      <c r="I485" s="144"/>
      <c r="J485" s="144"/>
      <c r="K485" s="144"/>
      <c r="L485" s="144"/>
      <c r="M485" s="144"/>
      <c r="N485" s="144"/>
      <c r="O485" s="165"/>
    </row>
    <row r="486" spans="1:15" s="113" customFormat="1" ht="30">
      <c r="A486" s="169" t="e">
        <f>IF(ISNA(VLOOKUP(D486,#REF!,4,FALSE)),"",VLOOKUP(D486,#REF!,4,FALSE))</f>
        <v>#REF!</v>
      </c>
      <c r="B486" s="144"/>
      <c r="C486" s="154"/>
      <c r="D486" s="154" t="str">
        <f t="shared" si="14"/>
        <v/>
      </c>
      <c r="E486" s="144" t="str">
        <f t="shared" si="15"/>
        <v/>
      </c>
      <c r="F486" s="144"/>
      <c r="G486" s="144"/>
      <c r="H486" s="144"/>
      <c r="I486" s="144"/>
      <c r="J486" s="144"/>
      <c r="K486" s="144"/>
      <c r="L486" s="144"/>
      <c r="M486" s="144"/>
      <c r="N486" s="144"/>
      <c r="O486" s="165"/>
    </row>
    <row r="487" spans="1:15" s="113" customFormat="1" ht="30">
      <c r="A487" s="169" t="e">
        <f>IF(ISNA(VLOOKUP(D487,#REF!,4,FALSE)),"",VLOOKUP(D487,#REF!,4,FALSE))</f>
        <v>#REF!</v>
      </c>
      <c r="B487" s="144"/>
      <c r="C487" s="154"/>
      <c r="D487" s="154" t="str">
        <f t="shared" si="14"/>
        <v/>
      </c>
      <c r="E487" s="144" t="str">
        <f t="shared" si="15"/>
        <v/>
      </c>
      <c r="F487" s="144"/>
      <c r="G487" s="144"/>
      <c r="H487" s="144"/>
      <c r="I487" s="144"/>
      <c r="J487" s="144"/>
      <c r="K487" s="144"/>
      <c r="L487" s="144"/>
      <c r="M487" s="144"/>
      <c r="N487" s="144"/>
      <c r="O487" s="165"/>
    </row>
    <row r="488" spans="1:15" s="113" customFormat="1" ht="30">
      <c r="A488" s="169" t="e">
        <f>IF(ISNA(VLOOKUP(D488,#REF!,4,FALSE)),"",VLOOKUP(D488,#REF!,4,FALSE))</f>
        <v>#REF!</v>
      </c>
      <c r="B488" s="144"/>
      <c r="C488" s="154"/>
      <c r="D488" s="154" t="str">
        <f t="shared" si="14"/>
        <v/>
      </c>
      <c r="E488" s="144" t="str">
        <f t="shared" si="15"/>
        <v/>
      </c>
      <c r="F488" s="144"/>
      <c r="G488" s="144"/>
      <c r="H488" s="144"/>
      <c r="I488" s="144"/>
      <c r="J488" s="144"/>
      <c r="K488" s="144"/>
      <c r="L488" s="144"/>
      <c r="M488" s="144"/>
      <c r="N488" s="144"/>
      <c r="O488" s="165"/>
    </row>
    <row r="489" spans="1:15" s="113" customFormat="1" ht="30">
      <c r="A489" s="169" t="e">
        <f>IF(ISNA(VLOOKUP(D489,#REF!,4,FALSE)),"",VLOOKUP(D489,#REF!,4,FALSE))</f>
        <v>#REF!</v>
      </c>
      <c r="B489" s="144"/>
      <c r="C489" s="154"/>
      <c r="D489" s="154" t="str">
        <f t="shared" si="14"/>
        <v/>
      </c>
      <c r="E489" s="144" t="str">
        <f t="shared" si="15"/>
        <v/>
      </c>
      <c r="F489" s="144"/>
      <c r="G489" s="144"/>
      <c r="H489" s="144"/>
      <c r="I489" s="144"/>
      <c r="J489" s="144"/>
      <c r="K489" s="144"/>
      <c r="L489" s="144"/>
      <c r="M489" s="144"/>
      <c r="N489" s="144"/>
      <c r="O489" s="165"/>
    </row>
    <row r="490" spans="1:15" s="113" customFormat="1" ht="30">
      <c r="A490" s="169" t="e">
        <f>IF(ISNA(VLOOKUP(D490,#REF!,4,FALSE)),"",VLOOKUP(D490,#REF!,4,FALSE))</f>
        <v>#REF!</v>
      </c>
      <c r="B490" s="144"/>
      <c r="C490" s="154"/>
      <c r="D490" s="154" t="str">
        <f t="shared" si="14"/>
        <v/>
      </c>
      <c r="E490" s="144" t="str">
        <f t="shared" si="15"/>
        <v/>
      </c>
      <c r="F490" s="144"/>
      <c r="G490" s="144"/>
      <c r="H490" s="144"/>
      <c r="I490" s="144"/>
      <c r="J490" s="144"/>
      <c r="K490" s="144"/>
      <c r="L490" s="144"/>
      <c r="M490" s="144"/>
      <c r="N490" s="144"/>
      <c r="O490" s="165"/>
    </row>
    <row r="491" spans="1:15" s="113" customFormat="1" ht="30">
      <c r="A491" s="169" t="e">
        <f>IF(ISNA(VLOOKUP(D491,#REF!,4,FALSE)),"",VLOOKUP(D491,#REF!,4,FALSE))</f>
        <v>#REF!</v>
      </c>
      <c r="B491" s="144"/>
      <c r="C491" s="154"/>
      <c r="D491" s="154" t="str">
        <f t="shared" si="14"/>
        <v/>
      </c>
      <c r="E491" s="144" t="str">
        <f t="shared" si="15"/>
        <v/>
      </c>
      <c r="F491" s="144"/>
      <c r="G491" s="144"/>
      <c r="H491" s="144"/>
      <c r="I491" s="144"/>
      <c r="J491" s="144"/>
      <c r="K491" s="144"/>
      <c r="L491" s="144"/>
      <c r="M491" s="144"/>
      <c r="N491" s="144"/>
      <c r="O491" s="165"/>
    </row>
    <row r="492" spans="1:15" s="113" customFormat="1" ht="30">
      <c r="A492" s="169" t="e">
        <f>IF(ISNA(VLOOKUP(D492,#REF!,4,FALSE)),"",VLOOKUP(D492,#REF!,4,FALSE))</f>
        <v>#REF!</v>
      </c>
      <c r="B492" s="144"/>
      <c r="C492" s="154"/>
      <c r="D492" s="154" t="str">
        <f t="shared" si="14"/>
        <v/>
      </c>
      <c r="E492" s="144" t="str">
        <f t="shared" si="15"/>
        <v/>
      </c>
      <c r="F492" s="144"/>
      <c r="G492" s="144"/>
      <c r="H492" s="144"/>
      <c r="I492" s="144"/>
      <c r="J492" s="144"/>
      <c r="K492" s="144"/>
      <c r="L492" s="144"/>
      <c r="M492" s="144"/>
      <c r="N492" s="144"/>
      <c r="O492" s="165"/>
    </row>
    <row r="493" spans="1:15" s="113" customFormat="1" ht="30">
      <c r="A493" s="169" t="e">
        <f>IF(ISNA(VLOOKUP(D493,#REF!,4,FALSE)),"",VLOOKUP(D493,#REF!,4,FALSE))</f>
        <v>#REF!</v>
      </c>
      <c r="B493" s="144"/>
      <c r="C493" s="154"/>
      <c r="D493" s="154" t="str">
        <f t="shared" si="14"/>
        <v/>
      </c>
      <c r="E493" s="144" t="str">
        <f t="shared" si="15"/>
        <v/>
      </c>
      <c r="F493" s="144"/>
      <c r="G493" s="144"/>
      <c r="H493" s="144"/>
      <c r="I493" s="144"/>
      <c r="J493" s="144"/>
      <c r="K493" s="144"/>
      <c r="L493" s="144"/>
      <c r="M493" s="144"/>
      <c r="N493" s="144"/>
      <c r="O493" s="165"/>
    </row>
    <row r="494" spans="1:15" s="113" customFormat="1" ht="30">
      <c r="A494" s="169" t="e">
        <f>IF(ISNA(VLOOKUP(D494,#REF!,4,FALSE)),"",VLOOKUP(D494,#REF!,4,FALSE))</f>
        <v>#REF!</v>
      </c>
      <c r="B494" s="144"/>
      <c r="C494" s="154"/>
      <c r="D494" s="154" t="str">
        <f t="shared" si="14"/>
        <v/>
      </c>
      <c r="E494" s="144" t="str">
        <f t="shared" si="15"/>
        <v/>
      </c>
      <c r="F494" s="144"/>
      <c r="G494" s="144"/>
      <c r="H494" s="144"/>
      <c r="I494" s="144"/>
      <c r="J494" s="144"/>
      <c r="K494" s="144"/>
      <c r="L494" s="144"/>
      <c r="M494" s="144"/>
      <c r="N494" s="144"/>
      <c r="O494" s="165"/>
    </row>
    <row r="495" spans="1:15" s="113" customFormat="1" ht="30">
      <c r="A495" s="169" t="e">
        <f>IF(ISNA(VLOOKUP(D495,#REF!,4,FALSE)),"",VLOOKUP(D495,#REF!,4,FALSE))</f>
        <v>#REF!</v>
      </c>
      <c r="B495" s="144"/>
      <c r="C495" s="154"/>
      <c r="D495" s="154" t="str">
        <f t="shared" si="14"/>
        <v/>
      </c>
      <c r="E495" s="144" t="str">
        <f t="shared" si="15"/>
        <v/>
      </c>
      <c r="F495" s="144"/>
      <c r="G495" s="144"/>
      <c r="H495" s="144"/>
      <c r="I495" s="144"/>
      <c r="J495" s="144"/>
      <c r="K495" s="144"/>
      <c r="L495" s="144"/>
      <c r="M495" s="144"/>
      <c r="N495" s="144"/>
      <c r="O495" s="165"/>
    </row>
    <row r="496" spans="1:15" s="113" customFormat="1" ht="30">
      <c r="A496" s="169" t="e">
        <f>IF(ISNA(VLOOKUP(D496,#REF!,4,FALSE)),"",VLOOKUP(D496,#REF!,4,FALSE))</f>
        <v>#REF!</v>
      </c>
      <c r="B496" s="144"/>
      <c r="C496" s="154"/>
      <c r="D496" s="154" t="str">
        <f t="shared" si="14"/>
        <v/>
      </c>
      <c r="E496" s="144" t="str">
        <f t="shared" si="15"/>
        <v/>
      </c>
      <c r="F496" s="144"/>
      <c r="G496" s="144"/>
      <c r="H496" s="144"/>
      <c r="I496" s="144"/>
      <c r="J496" s="144"/>
      <c r="K496" s="144"/>
      <c r="L496" s="144"/>
      <c r="M496" s="144"/>
      <c r="N496" s="144"/>
      <c r="O496" s="165"/>
    </row>
    <row r="497" spans="1:15" s="113" customFormat="1" ht="30">
      <c r="A497" s="169" t="e">
        <f>IF(ISNA(VLOOKUP(D497,#REF!,4,FALSE)),"",VLOOKUP(D497,#REF!,4,FALSE))</f>
        <v>#REF!</v>
      </c>
      <c r="B497" s="144"/>
      <c r="C497" s="154"/>
      <c r="D497" s="154" t="str">
        <f t="shared" si="14"/>
        <v/>
      </c>
      <c r="E497" s="144" t="str">
        <f t="shared" si="15"/>
        <v/>
      </c>
      <c r="F497" s="144"/>
      <c r="G497" s="144"/>
      <c r="H497" s="144"/>
      <c r="I497" s="144"/>
      <c r="J497" s="144"/>
      <c r="K497" s="144"/>
      <c r="L497" s="144"/>
      <c r="M497" s="144"/>
      <c r="N497" s="144"/>
      <c r="O497" s="165"/>
    </row>
    <row r="498" spans="1:15" s="113" customFormat="1" ht="30">
      <c r="A498" s="169" t="e">
        <f>IF(ISNA(VLOOKUP(D498,#REF!,4,FALSE)),"",VLOOKUP(D498,#REF!,4,FALSE))</f>
        <v>#REF!</v>
      </c>
      <c r="B498" s="144"/>
      <c r="C498" s="154"/>
      <c r="D498" s="154" t="str">
        <f t="shared" si="14"/>
        <v/>
      </c>
      <c r="E498" s="144" t="str">
        <f t="shared" si="15"/>
        <v/>
      </c>
      <c r="F498" s="144"/>
      <c r="G498" s="144"/>
      <c r="H498" s="144"/>
      <c r="I498" s="144"/>
      <c r="J498" s="144"/>
      <c r="K498" s="144"/>
      <c r="L498" s="144"/>
      <c r="M498" s="144"/>
      <c r="N498" s="144"/>
      <c r="O498" s="165"/>
    </row>
    <row r="499" spans="1:15" s="113" customFormat="1" ht="30">
      <c r="A499" s="169" t="e">
        <f>IF(ISNA(VLOOKUP(D499,#REF!,4,FALSE)),"",VLOOKUP(D499,#REF!,4,FALSE))</f>
        <v>#REF!</v>
      </c>
      <c r="B499" s="144"/>
      <c r="C499" s="154"/>
      <c r="D499" s="154" t="str">
        <f t="shared" si="14"/>
        <v/>
      </c>
      <c r="E499" s="144" t="str">
        <f t="shared" si="15"/>
        <v/>
      </c>
      <c r="F499" s="144"/>
      <c r="G499" s="144"/>
      <c r="H499" s="144"/>
      <c r="I499" s="144"/>
      <c r="J499" s="144"/>
      <c r="K499" s="144"/>
      <c r="L499" s="144"/>
      <c r="M499" s="144"/>
      <c r="N499" s="144"/>
      <c r="O499" s="165"/>
    </row>
    <row r="500" spans="1:15" s="113" customFormat="1" ht="30">
      <c r="A500" s="169" t="e">
        <f>IF(ISNA(VLOOKUP(D500,#REF!,4,FALSE)),"",VLOOKUP(D500,#REF!,4,FALSE))</f>
        <v>#REF!</v>
      </c>
      <c r="B500" s="144"/>
      <c r="C500" s="154"/>
      <c r="D500" s="154" t="str">
        <f t="shared" si="14"/>
        <v/>
      </c>
      <c r="E500" s="144" t="str">
        <f t="shared" si="15"/>
        <v/>
      </c>
      <c r="F500" s="144"/>
      <c r="G500" s="144"/>
      <c r="H500" s="144"/>
      <c r="I500" s="144"/>
      <c r="J500" s="144"/>
      <c r="K500" s="144"/>
      <c r="L500" s="144"/>
      <c r="M500" s="144"/>
      <c r="N500" s="144"/>
      <c r="O500" s="165"/>
    </row>
    <row r="501" spans="1:15" s="113" customFormat="1" ht="30">
      <c r="A501" s="169" t="e">
        <f>IF(ISNA(VLOOKUP(D501,#REF!,4,FALSE)),"",VLOOKUP(D501,#REF!,4,FALSE))</f>
        <v>#REF!</v>
      </c>
      <c r="B501" s="144"/>
      <c r="C501" s="154"/>
      <c r="D501" s="154" t="str">
        <f t="shared" si="14"/>
        <v/>
      </c>
      <c r="E501" s="144" t="str">
        <f t="shared" si="15"/>
        <v/>
      </c>
      <c r="F501" s="144"/>
      <c r="G501" s="144"/>
      <c r="H501" s="144"/>
      <c r="I501" s="144"/>
      <c r="J501" s="144"/>
      <c r="K501" s="144"/>
      <c r="L501" s="144"/>
      <c r="M501" s="144"/>
      <c r="N501" s="144"/>
      <c r="O501" s="165"/>
    </row>
    <row r="502" spans="1:15" s="113" customFormat="1" ht="30">
      <c r="A502" s="169" t="e">
        <f>IF(ISNA(VLOOKUP(D502,#REF!,4,FALSE)),"",VLOOKUP(D502,#REF!,4,FALSE))</f>
        <v>#REF!</v>
      </c>
      <c r="B502" s="144"/>
      <c r="C502" s="154"/>
      <c r="D502" s="154" t="str">
        <f t="shared" si="14"/>
        <v/>
      </c>
      <c r="E502" s="144" t="str">
        <f t="shared" si="15"/>
        <v/>
      </c>
      <c r="F502" s="144"/>
      <c r="G502" s="144"/>
      <c r="H502" s="144"/>
      <c r="I502" s="144"/>
      <c r="J502" s="144"/>
      <c r="K502" s="144"/>
      <c r="L502" s="144"/>
      <c r="M502" s="144"/>
      <c r="N502" s="144"/>
      <c r="O502" s="165"/>
    </row>
    <row r="503" spans="1:15" s="113" customFormat="1" ht="30">
      <c r="A503" s="169" t="e">
        <f>IF(ISNA(VLOOKUP(D503,#REF!,4,FALSE)),"",VLOOKUP(D503,#REF!,4,FALSE))</f>
        <v>#REF!</v>
      </c>
      <c r="B503" s="144"/>
      <c r="C503" s="154"/>
      <c r="D503" s="154" t="str">
        <f t="shared" si="14"/>
        <v/>
      </c>
      <c r="E503" s="144" t="str">
        <f t="shared" si="15"/>
        <v/>
      </c>
      <c r="F503" s="144"/>
      <c r="G503" s="144"/>
      <c r="H503" s="144"/>
      <c r="I503" s="144"/>
      <c r="J503" s="144"/>
      <c r="K503" s="144"/>
      <c r="L503" s="144"/>
      <c r="M503" s="144"/>
      <c r="N503" s="144"/>
      <c r="O503" s="165"/>
    </row>
    <row r="504" spans="1:15" s="113" customFormat="1" ht="30">
      <c r="A504" s="169" t="e">
        <f>IF(ISNA(VLOOKUP(D504,#REF!,4,FALSE)),"",VLOOKUP(D504,#REF!,4,FALSE))</f>
        <v>#REF!</v>
      </c>
      <c r="B504" s="144"/>
      <c r="C504" s="154"/>
      <c r="D504" s="154" t="str">
        <f t="shared" si="14"/>
        <v/>
      </c>
      <c r="E504" s="144" t="str">
        <f t="shared" si="15"/>
        <v/>
      </c>
      <c r="F504" s="144"/>
      <c r="G504" s="144"/>
      <c r="H504" s="144"/>
      <c r="I504" s="144"/>
      <c r="J504" s="144"/>
      <c r="K504" s="144"/>
      <c r="L504" s="144"/>
      <c r="M504" s="144"/>
      <c r="N504" s="144"/>
      <c r="O504" s="165"/>
    </row>
    <row r="505" spans="1:15" s="113" customFormat="1" ht="30">
      <c r="A505" s="169" t="e">
        <f>IF(ISNA(VLOOKUP(D505,#REF!,4,FALSE)),"",VLOOKUP(D505,#REF!,4,FALSE))</f>
        <v>#REF!</v>
      </c>
      <c r="B505" s="144"/>
      <c r="C505" s="154"/>
      <c r="D505" s="154" t="str">
        <f t="shared" si="14"/>
        <v/>
      </c>
      <c r="E505" s="144" t="str">
        <f t="shared" si="15"/>
        <v/>
      </c>
      <c r="F505" s="144"/>
      <c r="G505" s="144"/>
      <c r="H505" s="144"/>
      <c r="I505" s="144"/>
      <c r="J505" s="144"/>
      <c r="K505" s="144"/>
      <c r="L505" s="144"/>
      <c r="M505" s="144"/>
      <c r="N505" s="144"/>
      <c r="O505" s="165"/>
    </row>
    <row r="506" spans="1:15" s="113" customFormat="1" ht="30">
      <c r="A506" s="169" t="e">
        <f>IF(ISNA(VLOOKUP(D506,#REF!,4,FALSE)),"",VLOOKUP(D506,#REF!,4,FALSE))</f>
        <v>#REF!</v>
      </c>
      <c r="B506" s="144"/>
      <c r="C506" s="154"/>
      <c r="D506" s="154" t="str">
        <f t="shared" si="14"/>
        <v/>
      </c>
      <c r="E506" s="144" t="str">
        <f t="shared" si="15"/>
        <v/>
      </c>
      <c r="F506" s="144"/>
      <c r="G506" s="144"/>
      <c r="H506" s="144"/>
      <c r="I506" s="144"/>
      <c r="J506" s="144"/>
      <c r="K506" s="144"/>
      <c r="L506" s="144"/>
      <c r="M506" s="144"/>
      <c r="N506" s="144"/>
      <c r="O506" s="165"/>
    </row>
    <row r="507" spans="1:15" s="113" customFormat="1" ht="30">
      <c r="A507" s="169" t="e">
        <f>IF(ISNA(VLOOKUP(D507,#REF!,4,FALSE)),"",VLOOKUP(D507,#REF!,4,FALSE))</f>
        <v>#REF!</v>
      </c>
      <c r="B507" s="144"/>
      <c r="C507" s="154"/>
      <c r="D507" s="154" t="str">
        <f t="shared" si="14"/>
        <v/>
      </c>
      <c r="E507" s="144" t="str">
        <f t="shared" si="15"/>
        <v/>
      </c>
      <c r="F507" s="144"/>
      <c r="G507" s="144"/>
      <c r="H507" s="144"/>
      <c r="I507" s="144"/>
      <c r="J507" s="144"/>
      <c r="K507" s="144"/>
      <c r="L507" s="144"/>
      <c r="M507" s="144"/>
      <c r="N507" s="144"/>
      <c r="O507" s="165"/>
    </row>
    <row r="508" spans="1:15" s="113" customFormat="1" ht="30">
      <c r="A508" s="169" t="e">
        <f>IF(ISNA(VLOOKUP(D508,#REF!,4,FALSE)),"",VLOOKUP(D508,#REF!,4,FALSE))</f>
        <v>#REF!</v>
      </c>
      <c r="B508" s="144"/>
      <c r="C508" s="154"/>
      <c r="D508" s="154" t="str">
        <f t="shared" si="14"/>
        <v/>
      </c>
      <c r="E508" s="144" t="str">
        <f t="shared" si="15"/>
        <v/>
      </c>
      <c r="F508" s="144"/>
      <c r="G508" s="144"/>
      <c r="H508" s="144"/>
      <c r="I508" s="144"/>
      <c r="J508" s="144"/>
      <c r="K508" s="144"/>
      <c r="L508" s="144"/>
      <c r="M508" s="144"/>
      <c r="N508" s="144"/>
      <c r="O508" s="165"/>
    </row>
    <row r="509" spans="1:15" s="113" customFormat="1" ht="30">
      <c r="A509" s="169" t="e">
        <f>IF(ISNA(VLOOKUP(D509,#REF!,4,FALSE)),"",VLOOKUP(D509,#REF!,4,FALSE))</f>
        <v>#REF!</v>
      </c>
      <c r="B509" s="144"/>
      <c r="C509" s="154"/>
      <c r="D509" s="154" t="str">
        <f t="shared" si="14"/>
        <v/>
      </c>
      <c r="E509" s="144" t="str">
        <f t="shared" si="15"/>
        <v/>
      </c>
      <c r="F509" s="144"/>
      <c r="G509" s="144"/>
      <c r="H509" s="144"/>
      <c r="I509" s="144"/>
      <c r="J509" s="144"/>
      <c r="K509" s="144"/>
      <c r="L509" s="144"/>
      <c r="M509" s="144"/>
      <c r="N509" s="144"/>
      <c r="O509" s="165"/>
    </row>
    <row r="510" spans="1:15" s="113" customFormat="1" ht="30">
      <c r="A510" s="169" t="e">
        <f>IF(ISNA(VLOOKUP(D510,#REF!,4,FALSE)),"",VLOOKUP(D510,#REF!,4,FALSE))</f>
        <v>#REF!</v>
      </c>
      <c r="B510" s="144"/>
      <c r="C510" s="154"/>
      <c r="D510" s="154" t="str">
        <f t="shared" si="14"/>
        <v/>
      </c>
      <c r="E510" s="144" t="str">
        <f t="shared" si="15"/>
        <v/>
      </c>
      <c r="F510" s="144"/>
      <c r="G510" s="144"/>
      <c r="H510" s="144"/>
      <c r="I510" s="144"/>
      <c r="J510" s="144"/>
      <c r="K510" s="144"/>
      <c r="L510" s="144"/>
      <c r="M510" s="144"/>
      <c r="N510" s="144"/>
      <c r="O510" s="165"/>
    </row>
    <row r="511" spans="1:15" s="113" customFormat="1" ht="30">
      <c r="A511" s="169" t="e">
        <f>IF(ISNA(VLOOKUP(D511,#REF!,4,FALSE)),"",VLOOKUP(D511,#REF!,4,FALSE))</f>
        <v>#REF!</v>
      </c>
      <c r="B511" s="144"/>
      <c r="C511" s="154"/>
      <c r="D511" s="154" t="str">
        <f t="shared" si="14"/>
        <v/>
      </c>
      <c r="E511" s="144" t="str">
        <f t="shared" si="15"/>
        <v/>
      </c>
      <c r="F511" s="144"/>
      <c r="G511" s="144"/>
      <c r="H511" s="144"/>
      <c r="I511" s="144"/>
      <c r="J511" s="144"/>
      <c r="K511" s="144"/>
      <c r="L511" s="144"/>
      <c r="M511" s="144"/>
      <c r="N511" s="144"/>
      <c r="O511" s="165"/>
    </row>
    <row r="512" spans="1:15" s="113" customFormat="1" ht="30">
      <c r="A512" s="169" t="e">
        <f>IF(ISNA(VLOOKUP(D512,#REF!,4,FALSE)),"",VLOOKUP(D512,#REF!,4,FALSE))</f>
        <v>#REF!</v>
      </c>
      <c r="B512" s="144"/>
      <c r="C512" s="154"/>
      <c r="D512" s="154" t="str">
        <f t="shared" si="14"/>
        <v/>
      </c>
      <c r="E512" s="144" t="str">
        <f t="shared" si="15"/>
        <v/>
      </c>
      <c r="F512" s="144"/>
      <c r="G512" s="144"/>
      <c r="H512" s="144"/>
      <c r="I512" s="144"/>
      <c r="J512" s="144"/>
      <c r="K512" s="144"/>
      <c r="L512" s="144"/>
      <c r="M512" s="144"/>
      <c r="N512" s="144"/>
      <c r="O512" s="165"/>
    </row>
    <row r="513" spans="1:15" s="113" customFormat="1" ht="30">
      <c r="A513" s="169" t="e">
        <f>IF(ISNA(VLOOKUP(D513,#REF!,4,FALSE)),"",VLOOKUP(D513,#REF!,4,FALSE))</f>
        <v>#REF!</v>
      </c>
      <c r="B513" s="144"/>
      <c r="C513" s="154"/>
      <c r="D513" s="154" t="str">
        <f t="shared" si="14"/>
        <v/>
      </c>
      <c r="E513" s="144" t="str">
        <f t="shared" si="15"/>
        <v/>
      </c>
      <c r="F513" s="144"/>
      <c r="G513" s="144"/>
      <c r="H513" s="144"/>
      <c r="I513" s="144"/>
      <c r="J513" s="144"/>
      <c r="K513" s="144"/>
      <c r="L513" s="144"/>
      <c r="M513" s="144"/>
      <c r="N513" s="144"/>
      <c r="O513" s="165"/>
    </row>
    <row r="514" spans="1:15" s="113" customFormat="1" ht="30">
      <c r="A514" s="169" t="e">
        <f>IF(ISNA(VLOOKUP(D514,#REF!,4,FALSE)),"",VLOOKUP(D514,#REF!,4,FALSE))</f>
        <v>#REF!</v>
      </c>
      <c r="B514" s="144"/>
      <c r="C514" s="154"/>
      <c r="D514" s="154" t="str">
        <f t="shared" si="14"/>
        <v/>
      </c>
      <c r="E514" s="144" t="str">
        <f t="shared" si="15"/>
        <v/>
      </c>
      <c r="F514" s="144"/>
      <c r="G514" s="144"/>
      <c r="H514" s="144"/>
      <c r="I514" s="144"/>
      <c r="J514" s="144"/>
      <c r="K514" s="144"/>
      <c r="L514" s="144"/>
      <c r="M514" s="144"/>
      <c r="N514" s="144"/>
      <c r="O514" s="165"/>
    </row>
    <row r="515" spans="1:15" s="113" customFormat="1" ht="30">
      <c r="A515" s="169" t="e">
        <f>IF(ISNA(VLOOKUP(D515,#REF!,4,FALSE)),"",VLOOKUP(D515,#REF!,4,FALSE))</f>
        <v>#REF!</v>
      </c>
      <c r="B515" s="144"/>
      <c r="C515" s="154"/>
      <c r="D515" s="154" t="str">
        <f t="shared" si="14"/>
        <v/>
      </c>
      <c r="E515" s="144" t="str">
        <f t="shared" si="15"/>
        <v/>
      </c>
      <c r="F515" s="144"/>
      <c r="G515" s="144"/>
      <c r="H515" s="144"/>
      <c r="I515" s="144"/>
      <c r="J515" s="144"/>
      <c r="K515" s="144"/>
      <c r="L515" s="144"/>
      <c r="M515" s="144"/>
      <c r="N515" s="144"/>
      <c r="O515" s="165"/>
    </row>
    <row r="516" spans="1:15" s="113" customFormat="1" ht="30">
      <c r="A516" s="169" t="e">
        <f>IF(ISNA(VLOOKUP(D516,#REF!,4,FALSE)),"",VLOOKUP(D516,#REF!,4,FALSE))</f>
        <v>#REF!</v>
      </c>
      <c r="B516" s="144"/>
      <c r="C516" s="154"/>
      <c r="D516" s="154" t="str">
        <f t="shared" si="14"/>
        <v/>
      </c>
      <c r="E516" s="144" t="str">
        <f t="shared" si="15"/>
        <v/>
      </c>
      <c r="F516" s="144"/>
      <c r="G516" s="144"/>
      <c r="H516" s="144"/>
      <c r="I516" s="144"/>
      <c r="J516" s="144"/>
      <c r="K516" s="144"/>
      <c r="L516" s="144"/>
      <c r="M516" s="144"/>
      <c r="N516" s="144"/>
      <c r="O516" s="165"/>
    </row>
    <row r="517" spans="1:15" s="113" customFormat="1" ht="30">
      <c r="A517" s="169" t="e">
        <f>IF(ISNA(VLOOKUP(D517,#REF!,4,FALSE)),"",VLOOKUP(D517,#REF!,4,FALSE))</f>
        <v>#REF!</v>
      </c>
      <c r="B517" s="144"/>
      <c r="C517" s="154"/>
      <c r="D517" s="154" t="str">
        <f t="shared" ref="D517:D580" si="16">IF(ISNA(VLOOKUP(C517,$G$1023:$I$1309,3,FALSE)),"",VLOOKUP(C517,$G$1023:$I$1309,3,FALSE))</f>
        <v/>
      </c>
      <c r="E517" s="144" t="str">
        <f t="shared" ref="E517:E580" si="17">IF(ISNA(VLOOKUP(C517,$G$1023:$I$1309,2,FALSE)),"",VLOOKUP(C517,$G$1023:$I$1309,2,FALSE))</f>
        <v/>
      </c>
      <c r="F517" s="144"/>
      <c r="G517" s="144"/>
      <c r="H517" s="144"/>
      <c r="I517" s="144"/>
      <c r="J517" s="144"/>
      <c r="K517" s="144"/>
      <c r="L517" s="144"/>
      <c r="M517" s="144"/>
      <c r="N517" s="144"/>
      <c r="O517" s="165"/>
    </row>
    <row r="518" spans="1:15" s="113" customFormat="1" ht="30">
      <c r="A518" s="169" t="e">
        <f>IF(ISNA(VLOOKUP(D518,#REF!,4,FALSE)),"",VLOOKUP(D518,#REF!,4,FALSE))</f>
        <v>#REF!</v>
      </c>
      <c r="B518" s="144"/>
      <c r="C518" s="154"/>
      <c r="D518" s="154" t="str">
        <f t="shared" si="16"/>
        <v/>
      </c>
      <c r="E518" s="144" t="str">
        <f t="shared" si="17"/>
        <v/>
      </c>
      <c r="F518" s="144"/>
      <c r="G518" s="144"/>
      <c r="H518" s="144"/>
      <c r="I518" s="144"/>
      <c r="J518" s="144"/>
      <c r="K518" s="144"/>
      <c r="L518" s="144"/>
      <c r="M518" s="144"/>
      <c r="N518" s="144"/>
      <c r="O518" s="165"/>
    </row>
    <row r="519" spans="1:15" s="113" customFormat="1" ht="30">
      <c r="A519" s="169" t="e">
        <f>IF(ISNA(VLOOKUP(D519,#REF!,4,FALSE)),"",VLOOKUP(D519,#REF!,4,FALSE))</f>
        <v>#REF!</v>
      </c>
      <c r="B519" s="144"/>
      <c r="C519" s="154"/>
      <c r="D519" s="154" t="str">
        <f t="shared" si="16"/>
        <v/>
      </c>
      <c r="E519" s="144" t="str">
        <f t="shared" si="17"/>
        <v/>
      </c>
      <c r="F519" s="144"/>
      <c r="G519" s="144"/>
      <c r="H519" s="144"/>
      <c r="I519" s="144"/>
      <c r="J519" s="144"/>
      <c r="K519" s="144"/>
      <c r="L519" s="144"/>
      <c r="M519" s="144"/>
      <c r="N519" s="144"/>
      <c r="O519" s="165"/>
    </row>
    <row r="520" spans="1:15" s="113" customFormat="1" ht="30">
      <c r="A520" s="169" t="e">
        <f>IF(ISNA(VLOOKUP(D520,#REF!,4,FALSE)),"",VLOOKUP(D520,#REF!,4,FALSE))</f>
        <v>#REF!</v>
      </c>
      <c r="B520" s="144"/>
      <c r="C520" s="154"/>
      <c r="D520" s="154" t="str">
        <f t="shared" si="16"/>
        <v/>
      </c>
      <c r="E520" s="144" t="str">
        <f t="shared" si="17"/>
        <v/>
      </c>
      <c r="F520" s="144"/>
      <c r="G520" s="144"/>
      <c r="H520" s="144"/>
      <c r="I520" s="144"/>
      <c r="J520" s="144"/>
      <c r="K520" s="144"/>
      <c r="L520" s="144"/>
      <c r="M520" s="144"/>
      <c r="N520" s="144"/>
      <c r="O520" s="165"/>
    </row>
    <row r="521" spans="1:15" s="113" customFormat="1" ht="30">
      <c r="A521" s="169" t="e">
        <f>IF(ISNA(VLOOKUP(D521,#REF!,4,FALSE)),"",VLOOKUP(D521,#REF!,4,FALSE))</f>
        <v>#REF!</v>
      </c>
      <c r="B521" s="144"/>
      <c r="C521" s="154"/>
      <c r="D521" s="154" t="str">
        <f t="shared" si="16"/>
        <v/>
      </c>
      <c r="E521" s="144" t="str">
        <f t="shared" si="17"/>
        <v/>
      </c>
      <c r="F521" s="144"/>
      <c r="G521" s="144"/>
      <c r="H521" s="144"/>
      <c r="I521" s="144"/>
      <c r="J521" s="144"/>
      <c r="K521" s="144"/>
      <c r="L521" s="144"/>
      <c r="M521" s="144"/>
      <c r="N521" s="144"/>
      <c r="O521" s="165"/>
    </row>
    <row r="522" spans="1:15" s="113" customFormat="1" ht="30">
      <c r="A522" s="169" t="e">
        <f>IF(ISNA(VLOOKUP(D522,#REF!,4,FALSE)),"",VLOOKUP(D522,#REF!,4,FALSE))</f>
        <v>#REF!</v>
      </c>
      <c r="B522" s="144"/>
      <c r="C522" s="154"/>
      <c r="D522" s="154" t="str">
        <f t="shared" si="16"/>
        <v/>
      </c>
      <c r="E522" s="144" t="str">
        <f t="shared" si="17"/>
        <v/>
      </c>
      <c r="F522" s="144"/>
      <c r="G522" s="144"/>
      <c r="H522" s="144"/>
      <c r="I522" s="144"/>
      <c r="J522" s="144"/>
      <c r="K522" s="144"/>
      <c r="L522" s="144"/>
      <c r="M522" s="144"/>
      <c r="N522" s="144"/>
      <c r="O522" s="165"/>
    </row>
    <row r="523" spans="1:15" s="113" customFormat="1" ht="30">
      <c r="A523" s="169" t="e">
        <f>IF(ISNA(VLOOKUP(D523,#REF!,4,FALSE)),"",VLOOKUP(D523,#REF!,4,FALSE))</f>
        <v>#REF!</v>
      </c>
      <c r="B523" s="144"/>
      <c r="C523" s="154"/>
      <c r="D523" s="154" t="str">
        <f t="shared" si="16"/>
        <v/>
      </c>
      <c r="E523" s="144" t="str">
        <f t="shared" si="17"/>
        <v/>
      </c>
      <c r="F523" s="144"/>
      <c r="G523" s="144"/>
      <c r="H523" s="144"/>
      <c r="I523" s="144"/>
      <c r="J523" s="144"/>
      <c r="K523" s="144"/>
      <c r="L523" s="144"/>
      <c r="M523" s="144"/>
      <c r="N523" s="144"/>
      <c r="O523" s="165"/>
    </row>
    <row r="524" spans="1:15" s="113" customFormat="1" ht="30">
      <c r="A524" s="169" t="e">
        <f>IF(ISNA(VLOOKUP(D524,#REF!,4,FALSE)),"",VLOOKUP(D524,#REF!,4,FALSE))</f>
        <v>#REF!</v>
      </c>
      <c r="B524" s="144"/>
      <c r="C524" s="154"/>
      <c r="D524" s="154" t="str">
        <f t="shared" si="16"/>
        <v/>
      </c>
      <c r="E524" s="144" t="str">
        <f t="shared" si="17"/>
        <v/>
      </c>
      <c r="F524" s="144"/>
      <c r="G524" s="144"/>
      <c r="H524" s="144"/>
      <c r="I524" s="144"/>
      <c r="J524" s="144"/>
      <c r="K524" s="144"/>
      <c r="L524" s="144"/>
      <c r="M524" s="144"/>
      <c r="N524" s="144"/>
      <c r="O524" s="165"/>
    </row>
    <row r="525" spans="1:15" s="113" customFormat="1" ht="30">
      <c r="A525" s="169" t="e">
        <f>IF(ISNA(VLOOKUP(D525,#REF!,4,FALSE)),"",VLOOKUP(D525,#REF!,4,FALSE))</f>
        <v>#REF!</v>
      </c>
      <c r="B525" s="144"/>
      <c r="C525" s="154"/>
      <c r="D525" s="154" t="str">
        <f t="shared" si="16"/>
        <v/>
      </c>
      <c r="E525" s="144" t="str">
        <f t="shared" si="17"/>
        <v/>
      </c>
      <c r="F525" s="144"/>
      <c r="G525" s="144"/>
      <c r="H525" s="144"/>
      <c r="I525" s="144"/>
      <c r="J525" s="144"/>
      <c r="K525" s="144"/>
      <c r="L525" s="144"/>
      <c r="M525" s="144"/>
      <c r="N525" s="144"/>
      <c r="O525" s="165"/>
    </row>
    <row r="526" spans="1:15" s="113" customFormat="1" ht="30">
      <c r="A526" s="169" t="e">
        <f>IF(ISNA(VLOOKUP(D526,#REF!,4,FALSE)),"",VLOOKUP(D526,#REF!,4,FALSE))</f>
        <v>#REF!</v>
      </c>
      <c r="B526" s="144"/>
      <c r="C526" s="154"/>
      <c r="D526" s="154" t="str">
        <f t="shared" si="16"/>
        <v/>
      </c>
      <c r="E526" s="144" t="str">
        <f t="shared" si="17"/>
        <v/>
      </c>
      <c r="F526" s="144"/>
      <c r="G526" s="144"/>
      <c r="H526" s="144"/>
      <c r="I526" s="144"/>
      <c r="J526" s="144"/>
      <c r="K526" s="144"/>
      <c r="L526" s="144"/>
      <c r="M526" s="144"/>
      <c r="N526" s="144"/>
      <c r="O526" s="165"/>
    </row>
    <row r="527" spans="1:15" s="113" customFormat="1" ht="30">
      <c r="A527" s="169" t="e">
        <f>IF(ISNA(VLOOKUP(D527,#REF!,4,FALSE)),"",VLOOKUP(D527,#REF!,4,FALSE))</f>
        <v>#REF!</v>
      </c>
      <c r="B527" s="144"/>
      <c r="C527" s="154"/>
      <c r="D527" s="154" t="str">
        <f t="shared" si="16"/>
        <v/>
      </c>
      <c r="E527" s="144" t="str">
        <f t="shared" si="17"/>
        <v/>
      </c>
      <c r="F527" s="144"/>
      <c r="G527" s="144"/>
      <c r="H527" s="144"/>
      <c r="I527" s="144"/>
      <c r="J527" s="144"/>
      <c r="K527" s="144"/>
      <c r="L527" s="144"/>
      <c r="M527" s="144"/>
      <c r="N527" s="144"/>
      <c r="O527" s="165"/>
    </row>
    <row r="528" spans="1:15" s="113" customFormat="1" ht="30">
      <c r="A528" s="169" t="e">
        <f>IF(ISNA(VLOOKUP(D528,#REF!,4,FALSE)),"",VLOOKUP(D528,#REF!,4,FALSE))</f>
        <v>#REF!</v>
      </c>
      <c r="B528" s="144"/>
      <c r="C528" s="154"/>
      <c r="D528" s="154" t="str">
        <f t="shared" si="16"/>
        <v/>
      </c>
      <c r="E528" s="144" t="str">
        <f t="shared" si="17"/>
        <v/>
      </c>
      <c r="F528" s="144"/>
      <c r="G528" s="144"/>
      <c r="H528" s="144"/>
      <c r="I528" s="144"/>
      <c r="J528" s="144"/>
      <c r="K528" s="144"/>
      <c r="L528" s="144"/>
      <c r="M528" s="144"/>
      <c r="N528" s="144"/>
      <c r="O528" s="165"/>
    </row>
    <row r="529" spans="1:15" s="113" customFormat="1" ht="30">
      <c r="A529" s="169" t="e">
        <f>IF(ISNA(VLOOKUP(D529,#REF!,4,FALSE)),"",VLOOKUP(D529,#REF!,4,FALSE))</f>
        <v>#REF!</v>
      </c>
      <c r="B529" s="144"/>
      <c r="C529" s="154"/>
      <c r="D529" s="154" t="str">
        <f t="shared" si="16"/>
        <v/>
      </c>
      <c r="E529" s="144" t="str">
        <f t="shared" si="17"/>
        <v/>
      </c>
      <c r="F529" s="144"/>
      <c r="G529" s="144"/>
      <c r="H529" s="144"/>
      <c r="I529" s="144"/>
      <c r="J529" s="144"/>
      <c r="K529" s="144"/>
      <c r="L529" s="144"/>
      <c r="M529" s="144"/>
      <c r="N529" s="144"/>
      <c r="O529" s="165"/>
    </row>
    <row r="530" spans="1:15" s="113" customFormat="1" ht="30">
      <c r="A530" s="169" t="e">
        <f>IF(ISNA(VLOOKUP(D530,#REF!,4,FALSE)),"",VLOOKUP(D530,#REF!,4,FALSE))</f>
        <v>#REF!</v>
      </c>
      <c r="B530" s="144"/>
      <c r="C530" s="154"/>
      <c r="D530" s="154" t="str">
        <f t="shared" si="16"/>
        <v/>
      </c>
      <c r="E530" s="144" t="str">
        <f t="shared" si="17"/>
        <v/>
      </c>
      <c r="F530" s="144"/>
      <c r="G530" s="144"/>
      <c r="H530" s="144"/>
      <c r="I530" s="144"/>
      <c r="J530" s="144"/>
      <c r="K530" s="144"/>
      <c r="L530" s="144"/>
      <c r="M530" s="144"/>
      <c r="N530" s="144"/>
      <c r="O530" s="165"/>
    </row>
    <row r="531" spans="1:15" s="113" customFormat="1" ht="30">
      <c r="A531" s="169" t="e">
        <f>IF(ISNA(VLOOKUP(D531,#REF!,4,FALSE)),"",VLOOKUP(D531,#REF!,4,FALSE))</f>
        <v>#REF!</v>
      </c>
      <c r="B531" s="144"/>
      <c r="C531" s="154"/>
      <c r="D531" s="154" t="str">
        <f t="shared" si="16"/>
        <v/>
      </c>
      <c r="E531" s="144" t="str">
        <f t="shared" si="17"/>
        <v/>
      </c>
      <c r="F531" s="144"/>
      <c r="G531" s="144"/>
      <c r="H531" s="144"/>
      <c r="I531" s="144"/>
      <c r="J531" s="144"/>
      <c r="K531" s="144"/>
      <c r="L531" s="144"/>
      <c r="M531" s="144"/>
      <c r="N531" s="144"/>
      <c r="O531" s="165"/>
    </row>
    <row r="532" spans="1:15" s="113" customFormat="1" ht="30">
      <c r="A532" s="169" t="e">
        <f>IF(ISNA(VLOOKUP(D532,#REF!,4,FALSE)),"",VLOOKUP(D532,#REF!,4,FALSE))</f>
        <v>#REF!</v>
      </c>
      <c r="B532" s="144"/>
      <c r="C532" s="154"/>
      <c r="D532" s="154" t="str">
        <f t="shared" si="16"/>
        <v/>
      </c>
      <c r="E532" s="144" t="str">
        <f t="shared" si="17"/>
        <v/>
      </c>
      <c r="F532" s="144"/>
      <c r="G532" s="144"/>
      <c r="H532" s="144"/>
      <c r="I532" s="144"/>
      <c r="J532" s="144"/>
      <c r="K532" s="144"/>
      <c r="L532" s="144"/>
      <c r="M532" s="144"/>
      <c r="N532" s="144"/>
      <c r="O532" s="165"/>
    </row>
    <row r="533" spans="1:15" s="113" customFormat="1" ht="30">
      <c r="A533" s="169" t="e">
        <f>IF(ISNA(VLOOKUP(D533,#REF!,4,FALSE)),"",VLOOKUP(D533,#REF!,4,FALSE))</f>
        <v>#REF!</v>
      </c>
      <c r="B533" s="144"/>
      <c r="C533" s="154"/>
      <c r="D533" s="154" t="str">
        <f t="shared" si="16"/>
        <v/>
      </c>
      <c r="E533" s="144" t="str">
        <f t="shared" si="17"/>
        <v/>
      </c>
      <c r="F533" s="144"/>
      <c r="G533" s="144"/>
      <c r="H533" s="144"/>
      <c r="I533" s="144"/>
      <c r="J533" s="144"/>
      <c r="K533" s="144"/>
      <c r="L533" s="144"/>
      <c r="M533" s="144"/>
      <c r="N533" s="144"/>
      <c r="O533" s="165"/>
    </row>
    <row r="534" spans="1:15" s="113" customFormat="1" ht="30">
      <c r="A534" s="169" t="e">
        <f>IF(ISNA(VLOOKUP(D534,#REF!,4,FALSE)),"",VLOOKUP(D534,#REF!,4,FALSE))</f>
        <v>#REF!</v>
      </c>
      <c r="B534" s="144"/>
      <c r="C534" s="154"/>
      <c r="D534" s="154" t="str">
        <f t="shared" si="16"/>
        <v/>
      </c>
      <c r="E534" s="144" t="str">
        <f t="shared" si="17"/>
        <v/>
      </c>
      <c r="F534" s="144"/>
      <c r="G534" s="144"/>
      <c r="H534" s="144"/>
      <c r="I534" s="144"/>
      <c r="J534" s="144"/>
      <c r="K534" s="144"/>
      <c r="L534" s="144"/>
      <c r="M534" s="144"/>
      <c r="N534" s="144"/>
      <c r="O534" s="165"/>
    </row>
    <row r="535" spans="1:15" s="113" customFormat="1" ht="30">
      <c r="A535" s="169" t="e">
        <f>IF(ISNA(VLOOKUP(D535,#REF!,4,FALSE)),"",VLOOKUP(D535,#REF!,4,FALSE))</f>
        <v>#REF!</v>
      </c>
      <c r="B535" s="144"/>
      <c r="C535" s="154"/>
      <c r="D535" s="154" t="str">
        <f t="shared" si="16"/>
        <v/>
      </c>
      <c r="E535" s="144" t="str">
        <f t="shared" si="17"/>
        <v/>
      </c>
      <c r="F535" s="144"/>
      <c r="G535" s="144"/>
      <c r="H535" s="144"/>
      <c r="I535" s="144"/>
      <c r="J535" s="144"/>
      <c r="K535" s="144"/>
      <c r="L535" s="144"/>
      <c r="M535" s="144"/>
      <c r="N535" s="144"/>
      <c r="O535" s="165"/>
    </row>
    <row r="536" spans="1:15" s="113" customFormat="1" ht="30">
      <c r="A536" s="169" t="e">
        <f>IF(ISNA(VLOOKUP(D536,#REF!,4,FALSE)),"",VLOOKUP(D536,#REF!,4,FALSE))</f>
        <v>#REF!</v>
      </c>
      <c r="B536" s="144"/>
      <c r="C536" s="154"/>
      <c r="D536" s="154" t="str">
        <f t="shared" si="16"/>
        <v/>
      </c>
      <c r="E536" s="144" t="str">
        <f t="shared" si="17"/>
        <v/>
      </c>
      <c r="F536" s="144"/>
      <c r="G536" s="144"/>
      <c r="H536" s="144"/>
      <c r="I536" s="144"/>
      <c r="J536" s="144"/>
      <c r="K536" s="144"/>
      <c r="L536" s="144"/>
      <c r="M536" s="144"/>
      <c r="N536" s="144"/>
      <c r="O536" s="165"/>
    </row>
    <row r="537" spans="1:15" s="113" customFormat="1" ht="30">
      <c r="A537" s="169" t="e">
        <f>IF(ISNA(VLOOKUP(D537,#REF!,4,FALSE)),"",VLOOKUP(D537,#REF!,4,FALSE))</f>
        <v>#REF!</v>
      </c>
      <c r="B537" s="144"/>
      <c r="C537" s="154"/>
      <c r="D537" s="154" t="str">
        <f t="shared" si="16"/>
        <v/>
      </c>
      <c r="E537" s="144" t="str">
        <f t="shared" si="17"/>
        <v/>
      </c>
      <c r="F537" s="144"/>
      <c r="G537" s="144"/>
      <c r="H537" s="144"/>
      <c r="I537" s="144"/>
      <c r="J537" s="144"/>
      <c r="K537" s="144"/>
      <c r="L537" s="144"/>
      <c r="M537" s="144"/>
      <c r="N537" s="144"/>
      <c r="O537" s="165"/>
    </row>
    <row r="538" spans="1:15" s="113" customFormat="1" ht="30">
      <c r="A538" s="169" t="e">
        <f>IF(ISNA(VLOOKUP(D538,#REF!,4,FALSE)),"",VLOOKUP(D538,#REF!,4,FALSE))</f>
        <v>#REF!</v>
      </c>
      <c r="B538" s="144"/>
      <c r="C538" s="154"/>
      <c r="D538" s="154" t="str">
        <f t="shared" si="16"/>
        <v/>
      </c>
      <c r="E538" s="144" t="str">
        <f t="shared" si="17"/>
        <v/>
      </c>
      <c r="F538" s="144"/>
      <c r="G538" s="144"/>
      <c r="H538" s="144"/>
      <c r="I538" s="144"/>
      <c r="J538" s="144"/>
      <c r="K538" s="144"/>
      <c r="L538" s="144"/>
      <c r="M538" s="144"/>
      <c r="N538" s="144"/>
      <c r="O538" s="165"/>
    </row>
    <row r="539" spans="1:15" s="113" customFormat="1" ht="30">
      <c r="A539" s="169" t="e">
        <f>IF(ISNA(VLOOKUP(D539,#REF!,4,FALSE)),"",VLOOKUP(D539,#REF!,4,FALSE))</f>
        <v>#REF!</v>
      </c>
      <c r="B539" s="144"/>
      <c r="C539" s="154"/>
      <c r="D539" s="154" t="str">
        <f t="shared" si="16"/>
        <v/>
      </c>
      <c r="E539" s="144" t="str">
        <f t="shared" si="17"/>
        <v/>
      </c>
      <c r="F539" s="144"/>
      <c r="G539" s="144"/>
      <c r="H539" s="144"/>
      <c r="I539" s="144"/>
      <c r="J539" s="144"/>
      <c r="K539" s="144"/>
      <c r="L539" s="144"/>
      <c r="M539" s="144"/>
      <c r="N539" s="144"/>
      <c r="O539" s="165"/>
    </row>
    <row r="540" spans="1:15" s="113" customFormat="1" ht="30">
      <c r="A540" s="169" t="e">
        <f>IF(ISNA(VLOOKUP(D540,#REF!,4,FALSE)),"",VLOOKUP(D540,#REF!,4,FALSE))</f>
        <v>#REF!</v>
      </c>
      <c r="B540" s="144"/>
      <c r="C540" s="154"/>
      <c r="D540" s="154" t="str">
        <f t="shared" si="16"/>
        <v/>
      </c>
      <c r="E540" s="144" t="str">
        <f t="shared" si="17"/>
        <v/>
      </c>
      <c r="F540" s="144"/>
      <c r="G540" s="144"/>
      <c r="H540" s="144"/>
      <c r="I540" s="144"/>
      <c r="J540" s="144"/>
      <c r="K540" s="144"/>
      <c r="L540" s="144"/>
      <c r="M540" s="144"/>
      <c r="N540" s="144"/>
      <c r="O540" s="165"/>
    </row>
    <row r="541" spans="1:15" s="113" customFormat="1" ht="30">
      <c r="A541" s="169" t="e">
        <f>IF(ISNA(VLOOKUP(D541,#REF!,4,FALSE)),"",VLOOKUP(D541,#REF!,4,FALSE))</f>
        <v>#REF!</v>
      </c>
      <c r="B541" s="144"/>
      <c r="C541" s="154"/>
      <c r="D541" s="154" t="str">
        <f t="shared" si="16"/>
        <v/>
      </c>
      <c r="E541" s="144" t="str">
        <f t="shared" si="17"/>
        <v/>
      </c>
      <c r="F541" s="144"/>
      <c r="G541" s="144"/>
      <c r="H541" s="144"/>
      <c r="I541" s="144"/>
      <c r="J541" s="144"/>
      <c r="K541" s="144"/>
      <c r="L541" s="144"/>
      <c r="M541" s="144"/>
      <c r="N541" s="144"/>
      <c r="O541" s="165"/>
    </row>
    <row r="542" spans="1:15" s="113" customFormat="1" ht="30">
      <c r="A542" s="169" t="e">
        <f>IF(ISNA(VLOOKUP(D542,#REF!,4,FALSE)),"",VLOOKUP(D542,#REF!,4,FALSE))</f>
        <v>#REF!</v>
      </c>
      <c r="B542" s="144"/>
      <c r="C542" s="154"/>
      <c r="D542" s="154" t="str">
        <f t="shared" si="16"/>
        <v/>
      </c>
      <c r="E542" s="144" t="str">
        <f t="shared" si="17"/>
        <v/>
      </c>
      <c r="F542" s="144"/>
      <c r="G542" s="144"/>
      <c r="H542" s="144"/>
      <c r="I542" s="144"/>
      <c r="J542" s="144"/>
      <c r="K542" s="144"/>
      <c r="L542" s="144"/>
      <c r="M542" s="144"/>
      <c r="N542" s="144"/>
      <c r="O542" s="165"/>
    </row>
    <row r="543" spans="1:15" s="113" customFormat="1" ht="30">
      <c r="A543" s="169" t="e">
        <f>IF(ISNA(VLOOKUP(D543,#REF!,4,FALSE)),"",VLOOKUP(D543,#REF!,4,FALSE))</f>
        <v>#REF!</v>
      </c>
      <c r="B543" s="144"/>
      <c r="C543" s="154"/>
      <c r="D543" s="154" t="str">
        <f t="shared" si="16"/>
        <v/>
      </c>
      <c r="E543" s="144" t="str">
        <f t="shared" si="17"/>
        <v/>
      </c>
      <c r="F543" s="144"/>
      <c r="G543" s="144"/>
      <c r="H543" s="144"/>
      <c r="I543" s="144"/>
      <c r="J543" s="144"/>
      <c r="K543" s="144"/>
      <c r="L543" s="144"/>
      <c r="M543" s="144"/>
      <c r="N543" s="144"/>
      <c r="O543" s="165"/>
    </row>
    <row r="544" spans="1:15" s="113" customFormat="1" ht="30">
      <c r="A544" s="169" t="e">
        <f>IF(ISNA(VLOOKUP(D544,#REF!,4,FALSE)),"",VLOOKUP(D544,#REF!,4,FALSE))</f>
        <v>#REF!</v>
      </c>
      <c r="B544" s="144"/>
      <c r="C544" s="154"/>
      <c r="D544" s="154" t="str">
        <f t="shared" si="16"/>
        <v/>
      </c>
      <c r="E544" s="144" t="str">
        <f t="shared" si="17"/>
        <v/>
      </c>
      <c r="F544" s="144"/>
      <c r="G544" s="144"/>
      <c r="H544" s="144"/>
      <c r="I544" s="144"/>
      <c r="J544" s="144"/>
      <c r="K544" s="144"/>
      <c r="L544" s="144"/>
      <c r="M544" s="144"/>
      <c r="N544" s="144"/>
      <c r="O544" s="165"/>
    </row>
    <row r="545" spans="1:15" s="113" customFormat="1" ht="30">
      <c r="A545" s="169" t="e">
        <f>IF(ISNA(VLOOKUP(D545,#REF!,4,FALSE)),"",VLOOKUP(D545,#REF!,4,FALSE))</f>
        <v>#REF!</v>
      </c>
      <c r="B545" s="144"/>
      <c r="C545" s="154"/>
      <c r="D545" s="154" t="str">
        <f t="shared" si="16"/>
        <v/>
      </c>
      <c r="E545" s="144" t="str">
        <f t="shared" si="17"/>
        <v/>
      </c>
      <c r="F545" s="144"/>
      <c r="G545" s="144"/>
      <c r="H545" s="144"/>
      <c r="I545" s="144"/>
      <c r="J545" s="144"/>
      <c r="K545" s="144"/>
      <c r="L545" s="144"/>
      <c r="M545" s="144"/>
      <c r="N545" s="144"/>
      <c r="O545" s="165"/>
    </row>
    <row r="546" spans="1:15" s="113" customFormat="1" ht="30">
      <c r="A546" s="169" t="e">
        <f>IF(ISNA(VLOOKUP(D546,#REF!,4,FALSE)),"",VLOOKUP(D546,#REF!,4,FALSE))</f>
        <v>#REF!</v>
      </c>
      <c r="B546" s="144"/>
      <c r="C546" s="154"/>
      <c r="D546" s="154" t="str">
        <f t="shared" si="16"/>
        <v/>
      </c>
      <c r="E546" s="144" t="str">
        <f t="shared" si="17"/>
        <v/>
      </c>
      <c r="F546" s="144"/>
      <c r="G546" s="144"/>
      <c r="H546" s="144"/>
      <c r="I546" s="144"/>
      <c r="J546" s="144"/>
      <c r="K546" s="144"/>
      <c r="L546" s="144"/>
      <c r="M546" s="144"/>
      <c r="N546" s="144"/>
      <c r="O546" s="165"/>
    </row>
    <row r="547" spans="1:15" s="113" customFormat="1" ht="30">
      <c r="A547" s="169" t="e">
        <f>IF(ISNA(VLOOKUP(D547,#REF!,4,FALSE)),"",VLOOKUP(D547,#REF!,4,FALSE))</f>
        <v>#REF!</v>
      </c>
      <c r="B547" s="144"/>
      <c r="C547" s="154"/>
      <c r="D547" s="154" t="str">
        <f t="shared" si="16"/>
        <v/>
      </c>
      <c r="E547" s="144" t="str">
        <f t="shared" si="17"/>
        <v/>
      </c>
      <c r="F547" s="144"/>
      <c r="G547" s="144"/>
      <c r="H547" s="144"/>
      <c r="I547" s="144"/>
      <c r="J547" s="144"/>
      <c r="K547" s="144"/>
      <c r="L547" s="144"/>
      <c r="M547" s="144"/>
      <c r="N547" s="144"/>
      <c r="O547" s="165"/>
    </row>
    <row r="548" spans="1:15" s="113" customFormat="1" ht="30">
      <c r="A548" s="169" t="e">
        <f>IF(ISNA(VLOOKUP(D548,#REF!,4,FALSE)),"",VLOOKUP(D548,#REF!,4,FALSE))</f>
        <v>#REF!</v>
      </c>
      <c r="B548" s="144"/>
      <c r="C548" s="154"/>
      <c r="D548" s="154" t="str">
        <f t="shared" si="16"/>
        <v/>
      </c>
      <c r="E548" s="144" t="str">
        <f t="shared" si="17"/>
        <v/>
      </c>
      <c r="F548" s="144"/>
      <c r="G548" s="144"/>
      <c r="H548" s="144"/>
      <c r="I548" s="144"/>
      <c r="J548" s="144"/>
      <c r="K548" s="144"/>
      <c r="L548" s="144"/>
      <c r="M548" s="144"/>
      <c r="N548" s="144"/>
      <c r="O548" s="165"/>
    </row>
    <row r="549" spans="1:15" s="113" customFormat="1" ht="30">
      <c r="A549" s="169" t="e">
        <f>IF(ISNA(VLOOKUP(D549,#REF!,4,FALSE)),"",VLOOKUP(D549,#REF!,4,FALSE))</f>
        <v>#REF!</v>
      </c>
      <c r="B549" s="144"/>
      <c r="C549" s="154"/>
      <c r="D549" s="154" t="str">
        <f t="shared" si="16"/>
        <v/>
      </c>
      <c r="E549" s="144" t="str">
        <f t="shared" si="17"/>
        <v/>
      </c>
      <c r="F549" s="144"/>
      <c r="G549" s="144"/>
      <c r="H549" s="144"/>
      <c r="I549" s="144"/>
      <c r="J549" s="144"/>
      <c r="K549" s="144"/>
      <c r="L549" s="144"/>
      <c r="M549" s="144"/>
      <c r="N549" s="144"/>
      <c r="O549" s="165"/>
    </row>
    <row r="550" spans="1:15" s="113" customFormat="1" ht="30">
      <c r="A550" s="169" t="e">
        <f>IF(ISNA(VLOOKUP(D550,#REF!,4,FALSE)),"",VLOOKUP(D550,#REF!,4,FALSE))</f>
        <v>#REF!</v>
      </c>
      <c r="B550" s="144"/>
      <c r="C550" s="154"/>
      <c r="D550" s="154" t="str">
        <f t="shared" si="16"/>
        <v/>
      </c>
      <c r="E550" s="144" t="str">
        <f t="shared" si="17"/>
        <v/>
      </c>
      <c r="F550" s="144"/>
      <c r="G550" s="144"/>
      <c r="H550" s="144"/>
      <c r="I550" s="144"/>
      <c r="J550" s="144"/>
      <c r="K550" s="144"/>
      <c r="L550" s="144"/>
      <c r="M550" s="144"/>
      <c r="N550" s="144"/>
      <c r="O550" s="165"/>
    </row>
    <row r="551" spans="1:15" s="113" customFormat="1" ht="30">
      <c r="A551" s="169" t="e">
        <f>IF(ISNA(VLOOKUP(D551,#REF!,4,FALSE)),"",VLOOKUP(D551,#REF!,4,FALSE))</f>
        <v>#REF!</v>
      </c>
      <c r="B551" s="144"/>
      <c r="C551" s="154"/>
      <c r="D551" s="154" t="str">
        <f t="shared" si="16"/>
        <v/>
      </c>
      <c r="E551" s="144" t="str">
        <f t="shared" si="17"/>
        <v/>
      </c>
      <c r="F551" s="144"/>
      <c r="G551" s="144"/>
      <c r="H551" s="144"/>
      <c r="I551" s="144"/>
      <c r="J551" s="144"/>
      <c r="K551" s="144"/>
      <c r="L551" s="144"/>
      <c r="M551" s="144"/>
      <c r="N551" s="144"/>
      <c r="O551" s="165"/>
    </row>
    <row r="552" spans="1:15" s="113" customFormat="1" ht="30">
      <c r="A552" s="169" t="e">
        <f>IF(ISNA(VLOOKUP(D552,#REF!,4,FALSE)),"",VLOOKUP(D552,#REF!,4,FALSE))</f>
        <v>#REF!</v>
      </c>
      <c r="B552" s="144"/>
      <c r="C552" s="154"/>
      <c r="D552" s="154" t="str">
        <f t="shared" si="16"/>
        <v/>
      </c>
      <c r="E552" s="144" t="str">
        <f t="shared" si="17"/>
        <v/>
      </c>
      <c r="F552" s="144"/>
      <c r="G552" s="144"/>
      <c r="H552" s="144"/>
      <c r="I552" s="144"/>
      <c r="J552" s="144"/>
      <c r="K552" s="144"/>
      <c r="L552" s="144"/>
      <c r="M552" s="144"/>
      <c r="N552" s="144"/>
      <c r="O552" s="165"/>
    </row>
    <row r="553" spans="1:15" s="113" customFormat="1" ht="30">
      <c r="A553" s="169" t="e">
        <f>IF(ISNA(VLOOKUP(D553,#REF!,4,FALSE)),"",VLOOKUP(D553,#REF!,4,FALSE))</f>
        <v>#REF!</v>
      </c>
      <c r="B553" s="144"/>
      <c r="C553" s="154"/>
      <c r="D553" s="154" t="str">
        <f t="shared" si="16"/>
        <v/>
      </c>
      <c r="E553" s="144" t="str">
        <f t="shared" si="17"/>
        <v/>
      </c>
      <c r="F553" s="144"/>
      <c r="G553" s="144"/>
      <c r="H553" s="144"/>
      <c r="I553" s="144"/>
      <c r="J553" s="144"/>
      <c r="K553" s="144"/>
      <c r="L553" s="144"/>
      <c r="M553" s="144"/>
      <c r="N553" s="144"/>
      <c r="O553" s="165"/>
    </row>
    <row r="554" spans="1:15" s="113" customFormat="1" ht="30">
      <c r="A554" s="169" t="e">
        <f>IF(ISNA(VLOOKUP(D554,#REF!,4,FALSE)),"",VLOOKUP(D554,#REF!,4,FALSE))</f>
        <v>#REF!</v>
      </c>
      <c r="B554" s="144"/>
      <c r="C554" s="154"/>
      <c r="D554" s="154" t="str">
        <f t="shared" si="16"/>
        <v/>
      </c>
      <c r="E554" s="144" t="str">
        <f t="shared" si="17"/>
        <v/>
      </c>
      <c r="F554" s="144"/>
      <c r="G554" s="144"/>
      <c r="H554" s="144"/>
      <c r="I554" s="144"/>
      <c r="J554" s="144"/>
      <c r="K554" s="144"/>
      <c r="L554" s="144"/>
      <c r="M554" s="144"/>
      <c r="N554" s="144"/>
      <c r="O554" s="165"/>
    </row>
    <row r="555" spans="1:15" s="113" customFormat="1" ht="30">
      <c r="A555" s="169" t="e">
        <f>IF(ISNA(VLOOKUP(D555,#REF!,4,FALSE)),"",VLOOKUP(D555,#REF!,4,FALSE))</f>
        <v>#REF!</v>
      </c>
      <c r="B555" s="144"/>
      <c r="C555" s="154"/>
      <c r="D555" s="154" t="str">
        <f t="shared" si="16"/>
        <v/>
      </c>
      <c r="E555" s="144" t="str">
        <f t="shared" si="17"/>
        <v/>
      </c>
      <c r="F555" s="144"/>
      <c r="G555" s="144"/>
      <c r="H555" s="144"/>
      <c r="I555" s="144"/>
      <c r="J555" s="144"/>
      <c r="K555" s="144"/>
      <c r="L555" s="144"/>
      <c r="M555" s="144"/>
      <c r="N555" s="144"/>
      <c r="O555" s="165"/>
    </row>
    <row r="556" spans="1:15" s="113" customFormat="1" ht="30">
      <c r="A556" s="169" t="e">
        <f>IF(ISNA(VLOOKUP(D556,#REF!,4,FALSE)),"",VLOOKUP(D556,#REF!,4,FALSE))</f>
        <v>#REF!</v>
      </c>
      <c r="B556" s="144"/>
      <c r="C556" s="154"/>
      <c r="D556" s="154" t="str">
        <f t="shared" si="16"/>
        <v/>
      </c>
      <c r="E556" s="144" t="str">
        <f t="shared" si="17"/>
        <v/>
      </c>
      <c r="F556" s="144"/>
      <c r="G556" s="144"/>
      <c r="H556" s="144"/>
      <c r="I556" s="144"/>
      <c r="J556" s="144"/>
      <c r="K556" s="144"/>
      <c r="L556" s="144"/>
      <c r="M556" s="144"/>
      <c r="N556" s="144"/>
      <c r="O556" s="165"/>
    </row>
    <row r="557" spans="1:15" s="113" customFormat="1" ht="30">
      <c r="A557" s="169" t="e">
        <f>IF(ISNA(VLOOKUP(D557,#REF!,4,FALSE)),"",VLOOKUP(D557,#REF!,4,FALSE))</f>
        <v>#REF!</v>
      </c>
      <c r="B557" s="144"/>
      <c r="C557" s="154"/>
      <c r="D557" s="154" t="str">
        <f t="shared" si="16"/>
        <v/>
      </c>
      <c r="E557" s="144" t="str">
        <f t="shared" si="17"/>
        <v/>
      </c>
      <c r="F557" s="144"/>
      <c r="G557" s="144"/>
      <c r="H557" s="144"/>
      <c r="I557" s="144"/>
      <c r="J557" s="144"/>
      <c r="K557" s="144"/>
      <c r="L557" s="144"/>
      <c r="M557" s="144"/>
      <c r="N557" s="144"/>
      <c r="O557" s="165"/>
    </row>
    <row r="558" spans="1:15" s="113" customFormat="1" ht="30">
      <c r="A558" s="169" t="e">
        <f>IF(ISNA(VLOOKUP(D558,#REF!,4,FALSE)),"",VLOOKUP(D558,#REF!,4,FALSE))</f>
        <v>#REF!</v>
      </c>
      <c r="B558" s="144"/>
      <c r="C558" s="154"/>
      <c r="D558" s="154" t="str">
        <f t="shared" si="16"/>
        <v/>
      </c>
      <c r="E558" s="144" t="str">
        <f t="shared" si="17"/>
        <v/>
      </c>
      <c r="F558" s="144"/>
      <c r="G558" s="144"/>
      <c r="H558" s="144"/>
      <c r="I558" s="144"/>
      <c r="J558" s="144"/>
      <c r="K558" s="144"/>
      <c r="L558" s="144"/>
      <c r="M558" s="144"/>
      <c r="N558" s="144"/>
      <c r="O558" s="165"/>
    </row>
    <row r="559" spans="1:15" s="113" customFormat="1" ht="30">
      <c r="A559" s="169" t="e">
        <f>IF(ISNA(VLOOKUP(D559,#REF!,4,FALSE)),"",VLOOKUP(D559,#REF!,4,FALSE))</f>
        <v>#REF!</v>
      </c>
      <c r="B559" s="144"/>
      <c r="C559" s="154"/>
      <c r="D559" s="154" t="str">
        <f t="shared" si="16"/>
        <v/>
      </c>
      <c r="E559" s="144" t="str">
        <f t="shared" si="17"/>
        <v/>
      </c>
      <c r="F559" s="144"/>
      <c r="G559" s="144"/>
      <c r="H559" s="144"/>
      <c r="I559" s="144"/>
      <c r="J559" s="144"/>
      <c r="K559" s="144"/>
      <c r="L559" s="144"/>
      <c r="M559" s="144"/>
      <c r="N559" s="144"/>
      <c r="O559" s="165"/>
    </row>
    <row r="560" spans="1:15" s="113" customFormat="1" ht="30">
      <c r="A560" s="169" t="e">
        <f>IF(ISNA(VLOOKUP(D560,#REF!,4,FALSE)),"",VLOOKUP(D560,#REF!,4,FALSE))</f>
        <v>#REF!</v>
      </c>
      <c r="B560" s="144"/>
      <c r="C560" s="154"/>
      <c r="D560" s="154" t="str">
        <f t="shared" si="16"/>
        <v/>
      </c>
      <c r="E560" s="144" t="str">
        <f t="shared" si="17"/>
        <v/>
      </c>
      <c r="F560" s="144"/>
      <c r="G560" s="144"/>
      <c r="H560" s="144"/>
      <c r="I560" s="144"/>
      <c r="J560" s="144"/>
      <c r="K560" s="144"/>
      <c r="L560" s="144"/>
      <c r="M560" s="144"/>
      <c r="N560" s="144"/>
      <c r="O560" s="165"/>
    </row>
    <row r="561" spans="1:15" s="113" customFormat="1" ht="30">
      <c r="A561" s="169" t="e">
        <f>IF(ISNA(VLOOKUP(D561,#REF!,4,FALSE)),"",VLOOKUP(D561,#REF!,4,FALSE))</f>
        <v>#REF!</v>
      </c>
      <c r="B561" s="144"/>
      <c r="C561" s="154"/>
      <c r="D561" s="154" t="str">
        <f t="shared" si="16"/>
        <v/>
      </c>
      <c r="E561" s="144" t="str">
        <f t="shared" si="17"/>
        <v/>
      </c>
      <c r="F561" s="144"/>
      <c r="G561" s="144"/>
      <c r="H561" s="144"/>
      <c r="I561" s="144"/>
      <c r="J561" s="144"/>
      <c r="K561" s="144"/>
      <c r="L561" s="144"/>
      <c r="M561" s="144"/>
      <c r="N561" s="144"/>
      <c r="O561" s="165"/>
    </row>
    <row r="562" spans="1:15" s="113" customFormat="1" ht="30">
      <c r="A562" s="169" t="e">
        <f>IF(ISNA(VLOOKUP(D562,#REF!,4,FALSE)),"",VLOOKUP(D562,#REF!,4,FALSE))</f>
        <v>#REF!</v>
      </c>
      <c r="B562" s="144"/>
      <c r="C562" s="154"/>
      <c r="D562" s="154" t="str">
        <f t="shared" si="16"/>
        <v/>
      </c>
      <c r="E562" s="144" t="str">
        <f t="shared" si="17"/>
        <v/>
      </c>
      <c r="F562" s="144"/>
      <c r="G562" s="144"/>
      <c r="H562" s="144"/>
      <c r="I562" s="144"/>
      <c r="J562" s="144"/>
      <c r="K562" s="144"/>
      <c r="L562" s="144"/>
      <c r="M562" s="144"/>
      <c r="N562" s="144"/>
      <c r="O562" s="165"/>
    </row>
    <row r="563" spans="1:15" s="113" customFormat="1" ht="30">
      <c r="A563" s="169" t="e">
        <f>IF(ISNA(VLOOKUP(D563,#REF!,4,FALSE)),"",VLOOKUP(D563,#REF!,4,FALSE))</f>
        <v>#REF!</v>
      </c>
      <c r="B563" s="144"/>
      <c r="C563" s="154"/>
      <c r="D563" s="154" t="str">
        <f t="shared" si="16"/>
        <v/>
      </c>
      <c r="E563" s="144" t="str">
        <f t="shared" si="17"/>
        <v/>
      </c>
      <c r="F563" s="144"/>
      <c r="G563" s="144"/>
      <c r="H563" s="144"/>
      <c r="I563" s="144"/>
      <c r="J563" s="144"/>
      <c r="K563" s="144"/>
      <c r="L563" s="144"/>
      <c r="M563" s="144"/>
      <c r="N563" s="144"/>
      <c r="O563" s="165"/>
    </row>
    <row r="564" spans="1:15" s="113" customFormat="1" ht="30">
      <c r="A564" s="169" t="e">
        <f>IF(ISNA(VLOOKUP(D564,#REF!,4,FALSE)),"",VLOOKUP(D564,#REF!,4,FALSE))</f>
        <v>#REF!</v>
      </c>
      <c r="B564" s="144"/>
      <c r="C564" s="154"/>
      <c r="D564" s="154" t="str">
        <f t="shared" si="16"/>
        <v/>
      </c>
      <c r="E564" s="144" t="str">
        <f t="shared" si="17"/>
        <v/>
      </c>
      <c r="F564" s="144"/>
      <c r="G564" s="144"/>
      <c r="H564" s="144"/>
      <c r="I564" s="144"/>
      <c r="J564" s="144"/>
      <c r="K564" s="144"/>
      <c r="L564" s="144"/>
      <c r="M564" s="144"/>
      <c r="N564" s="144"/>
      <c r="O564" s="165"/>
    </row>
    <row r="565" spans="1:15" s="113" customFormat="1" ht="30">
      <c r="A565" s="169" t="e">
        <f>IF(ISNA(VLOOKUP(D565,#REF!,4,FALSE)),"",VLOOKUP(D565,#REF!,4,FALSE))</f>
        <v>#REF!</v>
      </c>
      <c r="B565" s="144"/>
      <c r="C565" s="154"/>
      <c r="D565" s="154" t="str">
        <f t="shared" si="16"/>
        <v/>
      </c>
      <c r="E565" s="144" t="str">
        <f t="shared" si="17"/>
        <v/>
      </c>
      <c r="F565" s="144"/>
      <c r="G565" s="144"/>
      <c r="H565" s="144"/>
      <c r="I565" s="144"/>
      <c r="J565" s="144"/>
      <c r="K565" s="144"/>
      <c r="L565" s="144"/>
      <c r="M565" s="144"/>
      <c r="N565" s="144"/>
      <c r="O565" s="165"/>
    </row>
    <row r="566" spans="1:15" s="113" customFormat="1" ht="30">
      <c r="A566" s="169" t="e">
        <f>IF(ISNA(VLOOKUP(D566,#REF!,4,FALSE)),"",VLOOKUP(D566,#REF!,4,FALSE))</f>
        <v>#REF!</v>
      </c>
      <c r="B566" s="144"/>
      <c r="C566" s="154"/>
      <c r="D566" s="154" t="str">
        <f t="shared" si="16"/>
        <v/>
      </c>
      <c r="E566" s="144" t="str">
        <f t="shared" si="17"/>
        <v/>
      </c>
      <c r="F566" s="144"/>
      <c r="G566" s="144"/>
      <c r="H566" s="144"/>
      <c r="I566" s="144"/>
      <c r="J566" s="144"/>
      <c r="K566" s="144"/>
      <c r="L566" s="144"/>
      <c r="M566" s="144"/>
      <c r="N566" s="144"/>
      <c r="O566" s="165"/>
    </row>
    <row r="567" spans="1:15" s="113" customFormat="1" ht="30">
      <c r="A567" s="169" t="e">
        <f>IF(ISNA(VLOOKUP(D567,#REF!,4,FALSE)),"",VLOOKUP(D567,#REF!,4,FALSE))</f>
        <v>#REF!</v>
      </c>
      <c r="B567" s="144"/>
      <c r="C567" s="154"/>
      <c r="D567" s="154" t="str">
        <f t="shared" si="16"/>
        <v/>
      </c>
      <c r="E567" s="144" t="str">
        <f t="shared" si="17"/>
        <v/>
      </c>
      <c r="F567" s="144"/>
      <c r="G567" s="144"/>
      <c r="H567" s="144"/>
      <c r="I567" s="144"/>
      <c r="J567" s="144"/>
      <c r="K567" s="144"/>
      <c r="L567" s="144"/>
      <c r="M567" s="144"/>
      <c r="N567" s="144"/>
      <c r="O567" s="165"/>
    </row>
    <row r="568" spans="1:15" s="113" customFormat="1" ht="30">
      <c r="A568" s="169" t="e">
        <f>IF(ISNA(VLOOKUP(D568,#REF!,4,FALSE)),"",VLOOKUP(D568,#REF!,4,FALSE))</f>
        <v>#REF!</v>
      </c>
      <c r="B568" s="144"/>
      <c r="C568" s="154"/>
      <c r="D568" s="154" t="str">
        <f t="shared" si="16"/>
        <v/>
      </c>
      <c r="E568" s="144" t="str">
        <f t="shared" si="17"/>
        <v/>
      </c>
      <c r="F568" s="144"/>
      <c r="G568" s="144"/>
      <c r="H568" s="144"/>
      <c r="I568" s="144"/>
      <c r="J568" s="144"/>
      <c r="K568" s="144"/>
      <c r="L568" s="144"/>
      <c r="M568" s="144"/>
      <c r="N568" s="144"/>
      <c r="O568" s="165"/>
    </row>
    <row r="569" spans="1:15" s="113" customFormat="1" ht="30">
      <c r="A569" s="169" t="e">
        <f>IF(ISNA(VLOOKUP(D569,#REF!,4,FALSE)),"",VLOOKUP(D569,#REF!,4,FALSE))</f>
        <v>#REF!</v>
      </c>
      <c r="B569" s="144"/>
      <c r="C569" s="154"/>
      <c r="D569" s="154" t="str">
        <f t="shared" si="16"/>
        <v/>
      </c>
      <c r="E569" s="144" t="str">
        <f t="shared" si="17"/>
        <v/>
      </c>
      <c r="F569" s="144"/>
      <c r="G569" s="144"/>
      <c r="H569" s="144"/>
      <c r="I569" s="144"/>
      <c r="J569" s="144"/>
      <c r="K569" s="144"/>
      <c r="L569" s="144"/>
      <c r="M569" s="144"/>
      <c r="N569" s="144"/>
      <c r="O569" s="165"/>
    </row>
    <row r="570" spans="1:15" s="113" customFormat="1" ht="30">
      <c r="A570" s="169" t="e">
        <f>IF(ISNA(VLOOKUP(D570,#REF!,4,FALSE)),"",VLOOKUP(D570,#REF!,4,FALSE))</f>
        <v>#REF!</v>
      </c>
      <c r="B570" s="144"/>
      <c r="C570" s="154"/>
      <c r="D570" s="154" t="str">
        <f t="shared" si="16"/>
        <v/>
      </c>
      <c r="E570" s="144" t="str">
        <f t="shared" si="17"/>
        <v/>
      </c>
      <c r="F570" s="144"/>
      <c r="G570" s="144"/>
      <c r="H570" s="144"/>
      <c r="I570" s="144"/>
      <c r="J570" s="144"/>
      <c r="K570" s="144"/>
      <c r="L570" s="144"/>
      <c r="M570" s="144"/>
      <c r="N570" s="144"/>
      <c r="O570" s="165"/>
    </row>
    <row r="571" spans="1:15" s="113" customFormat="1" ht="30">
      <c r="A571" s="169" t="e">
        <f>IF(ISNA(VLOOKUP(D571,#REF!,4,FALSE)),"",VLOOKUP(D571,#REF!,4,FALSE))</f>
        <v>#REF!</v>
      </c>
      <c r="B571" s="144"/>
      <c r="C571" s="154"/>
      <c r="D571" s="154" t="str">
        <f t="shared" si="16"/>
        <v/>
      </c>
      <c r="E571" s="144" t="str">
        <f t="shared" si="17"/>
        <v/>
      </c>
      <c r="F571" s="144"/>
      <c r="G571" s="144"/>
      <c r="H571" s="144"/>
      <c r="I571" s="144"/>
      <c r="J571" s="144"/>
      <c r="K571" s="144"/>
      <c r="L571" s="144"/>
      <c r="M571" s="144"/>
      <c r="N571" s="144"/>
      <c r="O571" s="165"/>
    </row>
    <row r="572" spans="1:15" s="113" customFormat="1" ht="30">
      <c r="A572" s="169" t="e">
        <f>IF(ISNA(VLOOKUP(D572,#REF!,4,FALSE)),"",VLOOKUP(D572,#REF!,4,FALSE))</f>
        <v>#REF!</v>
      </c>
      <c r="B572" s="144"/>
      <c r="C572" s="154"/>
      <c r="D572" s="154" t="str">
        <f t="shared" si="16"/>
        <v/>
      </c>
      <c r="E572" s="144" t="str">
        <f t="shared" si="17"/>
        <v/>
      </c>
      <c r="F572" s="144"/>
      <c r="G572" s="144"/>
      <c r="H572" s="144"/>
      <c r="I572" s="144"/>
      <c r="J572" s="144"/>
      <c r="K572" s="144"/>
      <c r="L572" s="144"/>
      <c r="M572" s="144"/>
      <c r="N572" s="144"/>
      <c r="O572" s="165"/>
    </row>
    <row r="573" spans="1:15" s="113" customFormat="1" ht="30">
      <c r="A573" s="169" t="e">
        <f>IF(ISNA(VLOOKUP(D573,#REF!,4,FALSE)),"",VLOOKUP(D573,#REF!,4,FALSE))</f>
        <v>#REF!</v>
      </c>
      <c r="B573" s="144"/>
      <c r="C573" s="154"/>
      <c r="D573" s="154" t="str">
        <f t="shared" si="16"/>
        <v/>
      </c>
      <c r="E573" s="144" t="str">
        <f t="shared" si="17"/>
        <v/>
      </c>
      <c r="F573" s="144"/>
      <c r="G573" s="144"/>
      <c r="H573" s="144"/>
      <c r="I573" s="144"/>
      <c r="J573" s="144"/>
      <c r="K573" s="144"/>
      <c r="L573" s="144"/>
      <c r="M573" s="144"/>
      <c r="N573" s="144"/>
      <c r="O573" s="165"/>
    </row>
    <row r="574" spans="1:15" s="113" customFormat="1" ht="30">
      <c r="A574" s="169" t="e">
        <f>IF(ISNA(VLOOKUP(D574,#REF!,4,FALSE)),"",VLOOKUP(D574,#REF!,4,FALSE))</f>
        <v>#REF!</v>
      </c>
      <c r="B574" s="144"/>
      <c r="C574" s="154"/>
      <c r="D574" s="154" t="str">
        <f t="shared" si="16"/>
        <v/>
      </c>
      <c r="E574" s="144" t="str">
        <f t="shared" si="17"/>
        <v/>
      </c>
      <c r="F574" s="144"/>
      <c r="G574" s="144"/>
      <c r="H574" s="144"/>
      <c r="I574" s="144"/>
      <c r="J574" s="144"/>
      <c r="K574" s="144"/>
      <c r="L574" s="144"/>
      <c r="M574" s="144"/>
      <c r="N574" s="144"/>
      <c r="O574" s="165"/>
    </row>
    <row r="575" spans="1:15" s="113" customFormat="1" ht="30">
      <c r="A575" s="169" t="e">
        <f>IF(ISNA(VLOOKUP(D575,#REF!,4,FALSE)),"",VLOOKUP(D575,#REF!,4,FALSE))</f>
        <v>#REF!</v>
      </c>
      <c r="B575" s="144"/>
      <c r="C575" s="154"/>
      <c r="D575" s="154" t="str">
        <f t="shared" si="16"/>
        <v/>
      </c>
      <c r="E575" s="144" t="str">
        <f t="shared" si="17"/>
        <v/>
      </c>
      <c r="F575" s="144"/>
      <c r="G575" s="144"/>
      <c r="H575" s="144"/>
      <c r="I575" s="144"/>
      <c r="J575" s="144"/>
      <c r="K575" s="144"/>
      <c r="L575" s="144"/>
      <c r="M575" s="144"/>
      <c r="N575" s="144"/>
      <c r="O575" s="165"/>
    </row>
    <row r="576" spans="1:15" s="113" customFormat="1" ht="30">
      <c r="A576" s="169" t="e">
        <f>IF(ISNA(VLOOKUP(D576,#REF!,4,FALSE)),"",VLOOKUP(D576,#REF!,4,FALSE))</f>
        <v>#REF!</v>
      </c>
      <c r="B576" s="144"/>
      <c r="C576" s="154"/>
      <c r="D576" s="154" t="str">
        <f t="shared" si="16"/>
        <v/>
      </c>
      <c r="E576" s="144" t="str">
        <f t="shared" si="17"/>
        <v/>
      </c>
      <c r="F576" s="144"/>
      <c r="G576" s="144"/>
      <c r="H576" s="144"/>
      <c r="I576" s="144"/>
      <c r="J576" s="144"/>
      <c r="K576" s="144"/>
      <c r="L576" s="144"/>
      <c r="M576" s="144"/>
      <c r="N576" s="144"/>
      <c r="O576" s="165"/>
    </row>
    <row r="577" spans="1:15" s="113" customFormat="1" ht="30">
      <c r="A577" s="169" t="e">
        <f>IF(ISNA(VLOOKUP(D577,#REF!,4,FALSE)),"",VLOOKUP(D577,#REF!,4,FALSE))</f>
        <v>#REF!</v>
      </c>
      <c r="B577" s="144"/>
      <c r="C577" s="154"/>
      <c r="D577" s="154" t="str">
        <f t="shared" si="16"/>
        <v/>
      </c>
      <c r="E577" s="144" t="str">
        <f t="shared" si="17"/>
        <v/>
      </c>
      <c r="F577" s="144"/>
      <c r="G577" s="144"/>
      <c r="H577" s="144"/>
      <c r="I577" s="144"/>
      <c r="J577" s="144"/>
      <c r="K577" s="144"/>
      <c r="L577" s="144"/>
      <c r="M577" s="144"/>
      <c r="N577" s="144"/>
      <c r="O577" s="165"/>
    </row>
    <row r="578" spans="1:15" s="113" customFormat="1" ht="30">
      <c r="A578" s="169" t="e">
        <f>IF(ISNA(VLOOKUP(D578,#REF!,4,FALSE)),"",VLOOKUP(D578,#REF!,4,FALSE))</f>
        <v>#REF!</v>
      </c>
      <c r="B578" s="144"/>
      <c r="C578" s="154"/>
      <c r="D578" s="154" t="str">
        <f t="shared" si="16"/>
        <v/>
      </c>
      <c r="E578" s="144" t="str">
        <f t="shared" si="17"/>
        <v/>
      </c>
      <c r="F578" s="144"/>
      <c r="G578" s="144"/>
      <c r="H578" s="144"/>
      <c r="I578" s="144"/>
      <c r="J578" s="144"/>
      <c r="K578" s="144"/>
      <c r="L578" s="144"/>
      <c r="M578" s="144"/>
      <c r="N578" s="144"/>
      <c r="O578" s="165"/>
    </row>
    <row r="579" spans="1:15" s="113" customFormat="1" ht="30">
      <c r="A579" s="169" t="e">
        <f>IF(ISNA(VLOOKUP(D579,#REF!,4,FALSE)),"",VLOOKUP(D579,#REF!,4,FALSE))</f>
        <v>#REF!</v>
      </c>
      <c r="B579" s="144"/>
      <c r="C579" s="154"/>
      <c r="D579" s="154" t="str">
        <f t="shared" si="16"/>
        <v/>
      </c>
      <c r="E579" s="144" t="str">
        <f t="shared" si="17"/>
        <v/>
      </c>
      <c r="F579" s="144"/>
      <c r="G579" s="144"/>
      <c r="H579" s="144"/>
      <c r="I579" s="144"/>
      <c r="J579" s="144"/>
      <c r="K579" s="144"/>
      <c r="L579" s="144"/>
      <c r="M579" s="144"/>
      <c r="N579" s="144"/>
      <c r="O579" s="165"/>
    </row>
    <row r="580" spans="1:15" s="113" customFormat="1" ht="30">
      <c r="A580" s="169" t="e">
        <f>IF(ISNA(VLOOKUP(D580,#REF!,4,FALSE)),"",VLOOKUP(D580,#REF!,4,FALSE))</f>
        <v>#REF!</v>
      </c>
      <c r="B580" s="144"/>
      <c r="C580" s="154"/>
      <c r="D580" s="154" t="str">
        <f t="shared" si="16"/>
        <v/>
      </c>
      <c r="E580" s="144" t="str">
        <f t="shared" si="17"/>
        <v/>
      </c>
      <c r="F580" s="144"/>
      <c r="G580" s="144"/>
      <c r="H580" s="144"/>
      <c r="I580" s="144"/>
      <c r="J580" s="144"/>
      <c r="K580" s="144"/>
      <c r="L580" s="144"/>
      <c r="M580" s="144"/>
      <c r="N580" s="144"/>
      <c r="O580" s="165"/>
    </row>
    <row r="581" spans="1:15" s="113" customFormat="1" ht="30">
      <c r="A581" s="169" t="e">
        <f>IF(ISNA(VLOOKUP(D581,#REF!,4,FALSE)),"",VLOOKUP(D581,#REF!,4,FALSE))</f>
        <v>#REF!</v>
      </c>
      <c r="B581" s="144"/>
      <c r="C581" s="154"/>
      <c r="D581" s="154" t="str">
        <f t="shared" ref="D581:D644" si="18">IF(ISNA(VLOOKUP(C581,$G$1023:$I$1309,3,FALSE)),"",VLOOKUP(C581,$G$1023:$I$1309,3,FALSE))</f>
        <v/>
      </c>
      <c r="E581" s="144" t="str">
        <f t="shared" ref="E581:E644" si="19">IF(ISNA(VLOOKUP(C581,$G$1023:$I$1309,2,FALSE)),"",VLOOKUP(C581,$G$1023:$I$1309,2,FALSE))</f>
        <v/>
      </c>
      <c r="F581" s="144"/>
      <c r="G581" s="144"/>
      <c r="H581" s="144"/>
      <c r="I581" s="144"/>
      <c r="J581" s="144"/>
      <c r="K581" s="144"/>
      <c r="L581" s="144"/>
      <c r="M581" s="144"/>
      <c r="N581" s="144"/>
      <c r="O581" s="165"/>
    </row>
    <row r="582" spans="1:15" s="113" customFormat="1" ht="30">
      <c r="A582" s="169" t="e">
        <f>IF(ISNA(VLOOKUP(D582,#REF!,4,FALSE)),"",VLOOKUP(D582,#REF!,4,FALSE))</f>
        <v>#REF!</v>
      </c>
      <c r="B582" s="144"/>
      <c r="C582" s="154"/>
      <c r="D582" s="154" t="str">
        <f t="shared" si="18"/>
        <v/>
      </c>
      <c r="E582" s="144" t="str">
        <f t="shared" si="19"/>
        <v/>
      </c>
      <c r="F582" s="144"/>
      <c r="G582" s="144"/>
      <c r="H582" s="144"/>
      <c r="I582" s="144"/>
      <c r="J582" s="144"/>
      <c r="K582" s="144"/>
      <c r="L582" s="144"/>
      <c r="M582" s="144"/>
      <c r="N582" s="144"/>
      <c r="O582" s="165"/>
    </row>
    <row r="583" spans="1:15" s="113" customFormat="1" ht="30">
      <c r="A583" s="169" t="e">
        <f>IF(ISNA(VLOOKUP(D583,#REF!,4,FALSE)),"",VLOOKUP(D583,#REF!,4,FALSE))</f>
        <v>#REF!</v>
      </c>
      <c r="B583" s="144"/>
      <c r="C583" s="154"/>
      <c r="D583" s="154" t="str">
        <f t="shared" si="18"/>
        <v/>
      </c>
      <c r="E583" s="144" t="str">
        <f t="shared" si="19"/>
        <v/>
      </c>
      <c r="F583" s="144"/>
      <c r="G583" s="144"/>
      <c r="H583" s="144"/>
      <c r="I583" s="144"/>
      <c r="J583" s="144"/>
      <c r="K583" s="144"/>
      <c r="L583" s="144"/>
      <c r="M583" s="144"/>
      <c r="N583" s="144"/>
      <c r="O583" s="165"/>
    </row>
    <row r="584" spans="1:15" s="113" customFormat="1" ht="30">
      <c r="A584" s="169" t="e">
        <f>IF(ISNA(VLOOKUP(D584,#REF!,4,FALSE)),"",VLOOKUP(D584,#REF!,4,FALSE))</f>
        <v>#REF!</v>
      </c>
      <c r="B584" s="144"/>
      <c r="C584" s="154"/>
      <c r="D584" s="154" t="str">
        <f t="shared" si="18"/>
        <v/>
      </c>
      <c r="E584" s="144" t="str">
        <f t="shared" si="19"/>
        <v/>
      </c>
      <c r="F584" s="144"/>
      <c r="G584" s="144"/>
      <c r="H584" s="144"/>
      <c r="I584" s="144"/>
      <c r="J584" s="144"/>
      <c r="K584" s="144"/>
      <c r="L584" s="144"/>
      <c r="M584" s="144"/>
      <c r="N584" s="144"/>
      <c r="O584" s="165"/>
    </row>
    <row r="585" spans="1:15" s="113" customFormat="1" ht="30">
      <c r="A585" s="169" t="e">
        <f>IF(ISNA(VLOOKUP(D585,#REF!,4,FALSE)),"",VLOOKUP(D585,#REF!,4,FALSE))</f>
        <v>#REF!</v>
      </c>
      <c r="B585" s="144"/>
      <c r="C585" s="154"/>
      <c r="D585" s="154" t="str">
        <f t="shared" si="18"/>
        <v/>
      </c>
      <c r="E585" s="144" t="str">
        <f t="shared" si="19"/>
        <v/>
      </c>
      <c r="F585" s="144"/>
      <c r="G585" s="144"/>
      <c r="H585" s="144"/>
      <c r="I585" s="144"/>
      <c r="J585" s="144"/>
      <c r="K585" s="144"/>
      <c r="L585" s="144"/>
      <c r="M585" s="144"/>
      <c r="N585" s="144"/>
      <c r="O585" s="165"/>
    </row>
    <row r="586" spans="1:15" s="113" customFormat="1" ht="30">
      <c r="A586" s="169" t="e">
        <f>IF(ISNA(VLOOKUP(D586,#REF!,4,FALSE)),"",VLOOKUP(D586,#REF!,4,FALSE))</f>
        <v>#REF!</v>
      </c>
      <c r="B586" s="144"/>
      <c r="C586" s="154"/>
      <c r="D586" s="154" t="str">
        <f t="shared" si="18"/>
        <v/>
      </c>
      <c r="E586" s="144" t="str">
        <f t="shared" si="19"/>
        <v/>
      </c>
      <c r="F586" s="144"/>
      <c r="G586" s="144"/>
      <c r="H586" s="144"/>
      <c r="I586" s="144"/>
      <c r="J586" s="144"/>
      <c r="K586" s="144"/>
      <c r="L586" s="144"/>
      <c r="M586" s="144"/>
      <c r="N586" s="144"/>
      <c r="O586" s="165"/>
    </row>
    <row r="587" spans="1:15" s="113" customFormat="1" ht="30">
      <c r="A587" s="169" t="e">
        <f>IF(ISNA(VLOOKUP(D587,#REF!,4,FALSE)),"",VLOOKUP(D587,#REF!,4,FALSE))</f>
        <v>#REF!</v>
      </c>
      <c r="B587" s="144"/>
      <c r="C587" s="154"/>
      <c r="D587" s="154" t="str">
        <f t="shared" si="18"/>
        <v/>
      </c>
      <c r="E587" s="144" t="str">
        <f t="shared" si="19"/>
        <v/>
      </c>
      <c r="F587" s="144"/>
      <c r="G587" s="144"/>
      <c r="H587" s="144"/>
      <c r="I587" s="144"/>
      <c r="J587" s="144"/>
      <c r="K587" s="144"/>
      <c r="L587" s="144"/>
      <c r="M587" s="144"/>
      <c r="N587" s="144"/>
      <c r="O587" s="165"/>
    </row>
    <row r="588" spans="1:15" s="113" customFormat="1" ht="30">
      <c r="A588" s="169" t="e">
        <f>IF(ISNA(VLOOKUP(D588,#REF!,4,FALSE)),"",VLOOKUP(D588,#REF!,4,FALSE))</f>
        <v>#REF!</v>
      </c>
      <c r="B588" s="144"/>
      <c r="C588" s="154"/>
      <c r="D588" s="154" t="str">
        <f t="shared" si="18"/>
        <v/>
      </c>
      <c r="E588" s="144" t="str">
        <f t="shared" si="19"/>
        <v/>
      </c>
      <c r="F588" s="144"/>
      <c r="G588" s="144"/>
      <c r="H588" s="144"/>
      <c r="I588" s="144"/>
      <c r="J588" s="144"/>
      <c r="K588" s="144"/>
      <c r="L588" s="144"/>
      <c r="M588" s="144"/>
      <c r="N588" s="144"/>
      <c r="O588" s="165"/>
    </row>
    <row r="589" spans="1:15" s="113" customFormat="1" ht="30">
      <c r="A589" s="169" t="e">
        <f>IF(ISNA(VLOOKUP(D589,#REF!,4,FALSE)),"",VLOOKUP(D589,#REF!,4,FALSE))</f>
        <v>#REF!</v>
      </c>
      <c r="B589" s="144"/>
      <c r="C589" s="154"/>
      <c r="D589" s="154" t="str">
        <f t="shared" si="18"/>
        <v/>
      </c>
      <c r="E589" s="144" t="str">
        <f t="shared" si="19"/>
        <v/>
      </c>
      <c r="F589" s="144"/>
      <c r="G589" s="144"/>
      <c r="H589" s="144"/>
      <c r="I589" s="144"/>
      <c r="J589" s="144"/>
      <c r="K589" s="144"/>
      <c r="L589" s="144"/>
      <c r="M589" s="144"/>
      <c r="N589" s="144"/>
      <c r="O589" s="165"/>
    </row>
    <row r="590" spans="1:15" s="113" customFormat="1" ht="30">
      <c r="A590" s="169" t="e">
        <f>IF(ISNA(VLOOKUP(D590,#REF!,4,FALSE)),"",VLOOKUP(D590,#REF!,4,FALSE))</f>
        <v>#REF!</v>
      </c>
      <c r="B590" s="144"/>
      <c r="C590" s="154"/>
      <c r="D590" s="154" t="str">
        <f t="shared" si="18"/>
        <v/>
      </c>
      <c r="E590" s="144" t="str">
        <f t="shared" si="19"/>
        <v/>
      </c>
      <c r="F590" s="144"/>
      <c r="G590" s="144"/>
      <c r="H590" s="144"/>
      <c r="I590" s="144"/>
      <c r="J590" s="144"/>
      <c r="K590" s="144"/>
      <c r="L590" s="144"/>
      <c r="M590" s="144"/>
      <c r="N590" s="144"/>
      <c r="O590" s="165"/>
    </row>
    <row r="591" spans="1:15" s="113" customFormat="1" ht="30">
      <c r="A591" s="169" t="e">
        <f>IF(ISNA(VLOOKUP(D591,#REF!,4,FALSE)),"",VLOOKUP(D591,#REF!,4,FALSE))</f>
        <v>#REF!</v>
      </c>
      <c r="B591" s="144"/>
      <c r="C591" s="154"/>
      <c r="D591" s="154" t="str">
        <f t="shared" si="18"/>
        <v/>
      </c>
      <c r="E591" s="144" t="str">
        <f t="shared" si="19"/>
        <v/>
      </c>
      <c r="F591" s="144"/>
      <c r="G591" s="144"/>
      <c r="H591" s="144"/>
      <c r="I591" s="144"/>
      <c r="J591" s="144"/>
      <c r="K591" s="144"/>
      <c r="L591" s="144"/>
      <c r="M591" s="144"/>
      <c r="N591" s="144"/>
      <c r="O591" s="165"/>
    </row>
    <row r="592" spans="1:15" s="113" customFormat="1" ht="30">
      <c r="A592" s="169" t="e">
        <f>IF(ISNA(VLOOKUP(D592,#REF!,4,FALSE)),"",VLOOKUP(D592,#REF!,4,FALSE))</f>
        <v>#REF!</v>
      </c>
      <c r="B592" s="144"/>
      <c r="C592" s="154"/>
      <c r="D592" s="154" t="str">
        <f t="shared" si="18"/>
        <v/>
      </c>
      <c r="E592" s="144" t="str">
        <f t="shared" si="19"/>
        <v/>
      </c>
      <c r="F592" s="144"/>
      <c r="G592" s="144"/>
      <c r="H592" s="144"/>
      <c r="I592" s="144"/>
      <c r="J592" s="144"/>
      <c r="K592" s="144"/>
      <c r="L592" s="144"/>
      <c r="M592" s="144"/>
      <c r="N592" s="144"/>
      <c r="O592" s="165"/>
    </row>
    <row r="593" spans="1:15" s="113" customFormat="1" ht="30">
      <c r="A593" s="169" t="e">
        <f>IF(ISNA(VLOOKUP(D593,#REF!,4,FALSE)),"",VLOOKUP(D593,#REF!,4,FALSE))</f>
        <v>#REF!</v>
      </c>
      <c r="B593" s="144"/>
      <c r="C593" s="154"/>
      <c r="D593" s="154" t="str">
        <f t="shared" si="18"/>
        <v/>
      </c>
      <c r="E593" s="144" t="str">
        <f t="shared" si="19"/>
        <v/>
      </c>
      <c r="F593" s="144"/>
      <c r="G593" s="144"/>
      <c r="H593" s="144"/>
      <c r="I593" s="144"/>
      <c r="J593" s="144"/>
      <c r="K593" s="144"/>
      <c r="L593" s="144"/>
      <c r="M593" s="144"/>
      <c r="N593" s="144"/>
      <c r="O593" s="165"/>
    </row>
    <row r="594" spans="1:15" s="113" customFormat="1" ht="30">
      <c r="A594" s="169" t="e">
        <f>IF(ISNA(VLOOKUP(D594,#REF!,4,FALSE)),"",VLOOKUP(D594,#REF!,4,FALSE))</f>
        <v>#REF!</v>
      </c>
      <c r="B594" s="144"/>
      <c r="C594" s="154"/>
      <c r="D594" s="154" t="str">
        <f t="shared" si="18"/>
        <v/>
      </c>
      <c r="E594" s="144" t="str">
        <f t="shared" si="19"/>
        <v/>
      </c>
      <c r="F594" s="144"/>
      <c r="G594" s="144"/>
      <c r="H594" s="144"/>
      <c r="I594" s="144"/>
      <c r="J594" s="144"/>
      <c r="K594" s="144"/>
      <c r="L594" s="144"/>
      <c r="M594" s="144"/>
      <c r="N594" s="144"/>
      <c r="O594" s="165"/>
    </row>
    <row r="595" spans="1:15" s="113" customFormat="1" ht="30">
      <c r="A595" s="169" t="e">
        <f>IF(ISNA(VLOOKUP(D595,#REF!,4,FALSE)),"",VLOOKUP(D595,#REF!,4,FALSE))</f>
        <v>#REF!</v>
      </c>
      <c r="B595" s="144"/>
      <c r="C595" s="154"/>
      <c r="D595" s="154" t="str">
        <f t="shared" si="18"/>
        <v/>
      </c>
      <c r="E595" s="144" t="str">
        <f t="shared" si="19"/>
        <v/>
      </c>
      <c r="F595" s="144"/>
      <c r="G595" s="144"/>
      <c r="H595" s="144"/>
      <c r="I595" s="144"/>
      <c r="J595" s="144"/>
      <c r="K595" s="144"/>
      <c r="L595" s="144"/>
      <c r="M595" s="144"/>
      <c r="N595" s="144"/>
      <c r="O595" s="165"/>
    </row>
    <row r="596" spans="1:15" s="113" customFormat="1" ht="30">
      <c r="A596" s="169" t="e">
        <f>IF(ISNA(VLOOKUP(D596,#REF!,4,FALSE)),"",VLOOKUP(D596,#REF!,4,FALSE))</f>
        <v>#REF!</v>
      </c>
      <c r="B596" s="144"/>
      <c r="C596" s="154"/>
      <c r="D596" s="154" t="str">
        <f t="shared" si="18"/>
        <v/>
      </c>
      <c r="E596" s="144" t="str">
        <f t="shared" si="19"/>
        <v/>
      </c>
      <c r="F596" s="144"/>
      <c r="G596" s="144"/>
      <c r="H596" s="144"/>
      <c r="I596" s="144"/>
      <c r="J596" s="144"/>
      <c r="K596" s="144"/>
      <c r="L596" s="144"/>
      <c r="M596" s="144"/>
      <c r="N596" s="144"/>
      <c r="O596" s="165"/>
    </row>
    <row r="597" spans="1:15" s="113" customFormat="1" ht="30">
      <c r="A597" s="169" t="e">
        <f>IF(ISNA(VLOOKUP(D597,#REF!,4,FALSE)),"",VLOOKUP(D597,#REF!,4,FALSE))</f>
        <v>#REF!</v>
      </c>
      <c r="B597" s="144"/>
      <c r="C597" s="154"/>
      <c r="D597" s="154" t="str">
        <f t="shared" si="18"/>
        <v/>
      </c>
      <c r="E597" s="144" t="str">
        <f t="shared" si="19"/>
        <v/>
      </c>
      <c r="F597" s="144"/>
      <c r="G597" s="144"/>
      <c r="H597" s="144"/>
      <c r="I597" s="144"/>
      <c r="J597" s="144"/>
      <c r="K597" s="144"/>
      <c r="L597" s="144"/>
      <c r="M597" s="144"/>
      <c r="N597" s="144"/>
      <c r="O597" s="165"/>
    </row>
    <row r="598" spans="1:15" s="113" customFormat="1" ht="30">
      <c r="A598" s="169" t="e">
        <f>IF(ISNA(VLOOKUP(D598,#REF!,4,FALSE)),"",VLOOKUP(D598,#REF!,4,FALSE))</f>
        <v>#REF!</v>
      </c>
      <c r="B598" s="144"/>
      <c r="C598" s="154"/>
      <c r="D598" s="154" t="str">
        <f t="shared" si="18"/>
        <v/>
      </c>
      <c r="E598" s="144" t="str">
        <f t="shared" si="19"/>
        <v/>
      </c>
      <c r="F598" s="144"/>
      <c r="G598" s="144"/>
      <c r="H598" s="144"/>
      <c r="I598" s="144"/>
      <c r="J598" s="144"/>
      <c r="K598" s="144"/>
      <c r="L598" s="144"/>
      <c r="M598" s="144"/>
      <c r="N598" s="144"/>
      <c r="O598" s="165"/>
    </row>
    <row r="599" spans="1:15" s="113" customFormat="1" ht="30">
      <c r="A599" s="169" t="e">
        <f>IF(ISNA(VLOOKUP(D599,#REF!,4,FALSE)),"",VLOOKUP(D599,#REF!,4,FALSE))</f>
        <v>#REF!</v>
      </c>
      <c r="B599" s="144"/>
      <c r="C599" s="154"/>
      <c r="D599" s="154" t="str">
        <f t="shared" si="18"/>
        <v/>
      </c>
      <c r="E599" s="144" t="str">
        <f t="shared" si="19"/>
        <v/>
      </c>
      <c r="F599" s="144"/>
      <c r="G599" s="144"/>
      <c r="H599" s="144"/>
      <c r="I599" s="144"/>
      <c r="J599" s="144"/>
      <c r="K599" s="144"/>
      <c r="L599" s="144"/>
      <c r="M599" s="144"/>
      <c r="N599" s="144"/>
      <c r="O599" s="165"/>
    </row>
    <row r="600" spans="1:15" s="113" customFormat="1" ht="30">
      <c r="A600" s="169" t="e">
        <f>IF(ISNA(VLOOKUP(D600,#REF!,4,FALSE)),"",VLOOKUP(D600,#REF!,4,FALSE))</f>
        <v>#REF!</v>
      </c>
      <c r="B600" s="144"/>
      <c r="C600" s="154"/>
      <c r="D600" s="154" t="str">
        <f t="shared" si="18"/>
        <v/>
      </c>
      <c r="E600" s="144" t="str">
        <f t="shared" si="19"/>
        <v/>
      </c>
      <c r="F600" s="144"/>
      <c r="G600" s="144"/>
      <c r="H600" s="144"/>
      <c r="I600" s="144"/>
      <c r="J600" s="144"/>
      <c r="K600" s="144"/>
      <c r="L600" s="144"/>
      <c r="M600" s="144"/>
      <c r="N600" s="144"/>
      <c r="O600" s="165"/>
    </row>
    <row r="601" spans="1:15" s="113" customFormat="1" ht="30">
      <c r="A601" s="169" t="e">
        <f>IF(ISNA(VLOOKUP(D601,#REF!,4,FALSE)),"",VLOOKUP(D601,#REF!,4,FALSE))</f>
        <v>#REF!</v>
      </c>
      <c r="B601" s="144"/>
      <c r="C601" s="154"/>
      <c r="D601" s="154" t="str">
        <f t="shared" si="18"/>
        <v/>
      </c>
      <c r="E601" s="144" t="str">
        <f t="shared" si="19"/>
        <v/>
      </c>
      <c r="F601" s="144"/>
      <c r="G601" s="144"/>
      <c r="H601" s="144"/>
      <c r="I601" s="144"/>
      <c r="J601" s="144"/>
      <c r="K601" s="144"/>
      <c r="L601" s="144"/>
      <c r="M601" s="144"/>
      <c r="N601" s="144"/>
      <c r="O601" s="165"/>
    </row>
    <row r="602" spans="1:15" s="113" customFormat="1" ht="30">
      <c r="A602" s="169" t="e">
        <f>IF(ISNA(VLOOKUP(D602,#REF!,4,FALSE)),"",VLOOKUP(D602,#REF!,4,FALSE))</f>
        <v>#REF!</v>
      </c>
      <c r="B602" s="144"/>
      <c r="C602" s="154"/>
      <c r="D602" s="154" t="str">
        <f t="shared" si="18"/>
        <v/>
      </c>
      <c r="E602" s="144" t="str">
        <f t="shared" si="19"/>
        <v/>
      </c>
      <c r="F602" s="144"/>
      <c r="G602" s="144"/>
      <c r="H602" s="144"/>
      <c r="I602" s="144"/>
      <c r="J602" s="144"/>
      <c r="K602" s="144"/>
      <c r="L602" s="144"/>
      <c r="M602" s="144"/>
      <c r="N602" s="144"/>
      <c r="O602" s="165"/>
    </row>
    <row r="603" spans="1:15" s="113" customFormat="1" ht="30">
      <c r="A603" s="169" t="e">
        <f>IF(ISNA(VLOOKUP(D603,#REF!,4,FALSE)),"",VLOOKUP(D603,#REF!,4,FALSE))</f>
        <v>#REF!</v>
      </c>
      <c r="B603" s="144"/>
      <c r="C603" s="154"/>
      <c r="D603" s="154" t="str">
        <f t="shared" si="18"/>
        <v/>
      </c>
      <c r="E603" s="144" t="str">
        <f t="shared" si="19"/>
        <v/>
      </c>
      <c r="F603" s="144"/>
      <c r="G603" s="144"/>
      <c r="H603" s="144"/>
      <c r="I603" s="144"/>
      <c r="J603" s="144"/>
      <c r="K603" s="144"/>
      <c r="L603" s="144"/>
      <c r="M603" s="144"/>
      <c r="N603" s="144"/>
      <c r="O603" s="165"/>
    </row>
    <row r="604" spans="1:15" s="113" customFormat="1" ht="30">
      <c r="A604" s="169" t="e">
        <f>IF(ISNA(VLOOKUP(D604,#REF!,4,FALSE)),"",VLOOKUP(D604,#REF!,4,FALSE))</f>
        <v>#REF!</v>
      </c>
      <c r="B604" s="144"/>
      <c r="C604" s="154"/>
      <c r="D604" s="154" t="str">
        <f t="shared" si="18"/>
        <v/>
      </c>
      <c r="E604" s="144" t="str">
        <f t="shared" si="19"/>
        <v/>
      </c>
      <c r="F604" s="144"/>
      <c r="G604" s="144"/>
      <c r="H604" s="144"/>
      <c r="I604" s="144"/>
      <c r="J604" s="144"/>
      <c r="K604" s="144"/>
      <c r="L604" s="144"/>
      <c r="M604" s="144"/>
      <c r="N604" s="144"/>
      <c r="O604" s="165"/>
    </row>
    <row r="605" spans="1:15" s="113" customFormat="1" ht="30">
      <c r="A605" s="169" t="e">
        <f>IF(ISNA(VLOOKUP(D605,#REF!,4,FALSE)),"",VLOOKUP(D605,#REF!,4,FALSE))</f>
        <v>#REF!</v>
      </c>
      <c r="B605" s="144"/>
      <c r="C605" s="154"/>
      <c r="D605" s="154" t="str">
        <f t="shared" si="18"/>
        <v/>
      </c>
      <c r="E605" s="144" t="str">
        <f t="shared" si="19"/>
        <v/>
      </c>
      <c r="F605" s="144"/>
      <c r="G605" s="144"/>
      <c r="H605" s="144"/>
      <c r="I605" s="144"/>
      <c r="J605" s="144"/>
      <c r="K605" s="144"/>
      <c r="L605" s="144"/>
      <c r="M605" s="144"/>
      <c r="N605" s="144"/>
      <c r="O605" s="165"/>
    </row>
    <row r="606" spans="1:15" s="113" customFormat="1" ht="30">
      <c r="A606" s="169" t="e">
        <f>IF(ISNA(VLOOKUP(D606,#REF!,4,FALSE)),"",VLOOKUP(D606,#REF!,4,FALSE))</f>
        <v>#REF!</v>
      </c>
      <c r="B606" s="144"/>
      <c r="C606" s="154"/>
      <c r="D606" s="154" t="str">
        <f t="shared" si="18"/>
        <v/>
      </c>
      <c r="E606" s="144" t="str">
        <f t="shared" si="19"/>
        <v/>
      </c>
      <c r="F606" s="144"/>
      <c r="G606" s="144"/>
      <c r="H606" s="144"/>
      <c r="I606" s="144"/>
      <c r="J606" s="144"/>
      <c r="K606" s="144"/>
      <c r="L606" s="144"/>
      <c r="M606" s="144"/>
      <c r="N606" s="144"/>
      <c r="O606" s="165"/>
    </row>
    <row r="607" spans="1:15" s="113" customFormat="1" ht="30">
      <c r="A607" s="169" t="e">
        <f>IF(ISNA(VLOOKUP(D607,#REF!,4,FALSE)),"",VLOOKUP(D607,#REF!,4,FALSE))</f>
        <v>#REF!</v>
      </c>
      <c r="B607" s="144"/>
      <c r="C607" s="154"/>
      <c r="D607" s="154" t="str">
        <f t="shared" si="18"/>
        <v/>
      </c>
      <c r="E607" s="144" t="str">
        <f t="shared" si="19"/>
        <v/>
      </c>
      <c r="F607" s="144"/>
      <c r="G607" s="144"/>
      <c r="H607" s="144"/>
      <c r="I607" s="144"/>
      <c r="J607" s="144"/>
      <c r="K607" s="144"/>
      <c r="L607" s="144"/>
      <c r="M607" s="144"/>
      <c r="N607" s="144"/>
      <c r="O607" s="165"/>
    </row>
    <row r="608" spans="1:15" s="113" customFormat="1" ht="30">
      <c r="A608" s="169" t="e">
        <f>IF(ISNA(VLOOKUP(D608,#REF!,4,FALSE)),"",VLOOKUP(D608,#REF!,4,FALSE))</f>
        <v>#REF!</v>
      </c>
      <c r="B608" s="144"/>
      <c r="C608" s="154"/>
      <c r="D608" s="154" t="str">
        <f t="shared" si="18"/>
        <v/>
      </c>
      <c r="E608" s="144" t="str">
        <f t="shared" si="19"/>
        <v/>
      </c>
      <c r="F608" s="144"/>
      <c r="G608" s="144"/>
      <c r="H608" s="144"/>
      <c r="I608" s="144"/>
      <c r="J608" s="144"/>
      <c r="K608" s="144"/>
      <c r="L608" s="144"/>
      <c r="M608" s="144"/>
      <c r="N608" s="144"/>
      <c r="O608" s="165"/>
    </row>
    <row r="609" spans="1:15" s="113" customFormat="1" ht="30">
      <c r="A609" s="169" t="e">
        <f>IF(ISNA(VLOOKUP(D609,#REF!,4,FALSE)),"",VLOOKUP(D609,#REF!,4,FALSE))</f>
        <v>#REF!</v>
      </c>
      <c r="B609" s="144"/>
      <c r="C609" s="154"/>
      <c r="D609" s="154" t="str">
        <f t="shared" si="18"/>
        <v/>
      </c>
      <c r="E609" s="144" t="str">
        <f t="shared" si="19"/>
        <v/>
      </c>
      <c r="F609" s="144"/>
      <c r="G609" s="144"/>
      <c r="H609" s="144"/>
      <c r="I609" s="144"/>
      <c r="J609" s="144"/>
      <c r="K609" s="144"/>
      <c r="L609" s="144"/>
      <c r="M609" s="144"/>
      <c r="N609" s="144"/>
      <c r="O609" s="165"/>
    </row>
    <row r="610" spans="1:15" s="113" customFormat="1" ht="30">
      <c r="A610" s="169" t="e">
        <f>IF(ISNA(VLOOKUP(D610,#REF!,4,FALSE)),"",VLOOKUP(D610,#REF!,4,FALSE))</f>
        <v>#REF!</v>
      </c>
      <c r="B610" s="144"/>
      <c r="C610" s="154"/>
      <c r="D610" s="154" t="str">
        <f t="shared" si="18"/>
        <v/>
      </c>
      <c r="E610" s="144" t="str">
        <f t="shared" si="19"/>
        <v/>
      </c>
      <c r="F610" s="144"/>
      <c r="G610" s="144"/>
      <c r="H610" s="144"/>
      <c r="I610" s="144"/>
      <c r="J610" s="144"/>
      <c r="K610" s="144"/>
      <c r="L610" s="144"/>
      <c r="M610" s="144"/>
      <c r="N610" s="144"/>
      <c r="O610" s="165"/>
    </row>
    <row r="611" spans="1:15" s="113" customFormat="1" ht="30">
      <c r="A611" s="169" t="e">
        <f>IF(ISNA(VLOOKUP(D611,#REF!,4,FALSE)),"",VLOOKUP(D611,#REF!,4,FALSE))</f>
        <v>#REF!</v>
      </c>
      <c r="B611" s="144"/>
      <c r="C611" s="154"/>
      <c r="D611" s="154" t="str">
        <f t="shared" si="18"/>
        <v/>
      </c>
      <c r="E611" s="144" t="str">
        <f t="shared" si="19"/>
        <v/>
      </c>
      <c r="F611" s="144"/>
      <c r="G611" s="144"/>
      <c r="H611" s="144"/>
      <c r="I611" s="144"/>
      <c r="J611" s="144"/>
      <c r="K611" s="144"/>
      <c r="L611" s="144"/>
      <c r="M611" s="144"/>
      <c r="N611" s="144"/>
      <c r="O611" s="165"/>
    </row>
    <row r="612" spans="1:15" s="113" customFormat="1" ht="30">
      <c r="A612" s="169" t="e">
        <f>IF(ISNA(VLOOKUP(D612,#REF!,4,FALSE)),"",VLOOKUP(D612,#REF!,4,FALSE))</f>
        <v>#REF!</v>
      </c>
      <c r="B612" s="144"/>
      <c r="C612" s="154"/>
      <c r="D612" s="154" t="str">
        <f t="shared" si="18"/>
        <v/>
      </c>
      <c r="E612" s="144" t="str">
        <f t="shared" si="19"/>
        <v/>
      </c>
      <c r="F612" s="144"/>
      <c r="G612" s="144"/>
      <c r="H612" s="144"/>
      <c r="I612" s="144"/>
      <c r="J612" s="144"/>
      <c r="K612" s="144"/>
      <c r="L612" s="144"/>
      <c r="M612" s="144"/>
      <c r="N612" s="144"/>
      <c r="O612" s="165"/>
    </row>
    <row r="613" spans="1:15" s="113" customFormat="1" ht="30">
      <c r="A613" s="169" t="e">
        <f>IF(ISNA(VLOOKUP(D613,#REF!,4,FALSE)),"",VLOOKUP(D613,#REF!,4,FALSE))</f>
        <v>#REF!</v>
      </c>
      <c r="B613" s="144"/>
      <c r="C613" s="154"/>
      <c r="D613" s="154" t="str">
        <f t="shared" si="18"/>
        <v/>
      </c>
      <c r="E613" s="144" t="str">
        <f t="shared" si="19"/>
        <v/>
      </c>
      <c r="F613" s="144"/>
      <c r="G613" s="144"/>
      <c r="H613" s="144"/>
      <c r="I613" s="144"/>
      <c r="J613" s="144"/>
      <c r="K613" s="144"/>
      <c r="L613" s="144"/>
      <c r="M613" s="144"/>
      <c r="N613" s="144"/>
      <c r="O613" s="165"/>
    </row>
    <row r="614" spans="1:15" s="113" customFormat="1" ht="30">
      <c r="A614" s="169" t="e">
        <f>IF(ISNA(VLOOKUP(D614,#REF!,4,FALSE)),"",VLOOKUP(D614,#REF!,4,FALSE))</f>
        <v>#REF!</v>
      </c>
      <c r="B614" s="144"/>
      <c r="C614" s="154"/>
      <c r="D614" s="154" t="str">
        <f t="shared" si="18"/>
        <v/>
      </c>
      <c r="E614" s="144" t="str">
        <f t="shared" si="19"/>
        <v/>
      </c>
      <c r="F614" s="144"/>
      <c r="G614" s="144"/>
      <c r="H614" s="144"/>
      <c r="I614" s="144"/>
      <c r="J614" s="144"/>
      <c r="K614" s="144"/>
      <c r="L614" s="144"/>
      <c r="M614" s="144"/>
      <c r="N614" s="144"/>
      <c r="O614" s="165"/>
    </row>
    <row r="615" spans="1:15" s="113" customFormat="1" ht="30">
      <c r="A615" s="169" t="e">
        <f>IF(ISNA(VLOOKUP(D615,#REF!,4,FALSE)),"",VLOOKUP(D615,#REF!,4,FALSE))</f>
        <v>#REF!</v>
      </c>
      <c r="B615" s="144"/>
      <c r="C615" s="154"/>
      <c r="D615" s="154" t="str">
        <f t="shared" si="18"/>
        <v/>
      </c>
      <c r="E615" s="144" t="str">
        <f t="shared" si="19"/>
        <v/>
      </c>
      <c r="F615" s="144"/>
      <c r="G615" s="144"/>
      <c r="H615" s="144"/>
      <c r="I615" s="144"/>
      <c r="J615" s="144"/>
      <c r="K615" s="144"/>
      <c r="L615" s="144"/>
      <c r="M615" s="144"/>
      <c r="N615" s="144"/>
      <c r="O615" s="165"/>
    </row>
    <row r="616" spans="1:15" s="113" customFormat="1" ht="30">
      <c r="A616" s="169" t="e">
        <f>IF(ISNA(VLOOKUP(D616,#REF!,4,FALSE)),"",VLOOKUP(D616,#REF!,4,FALSE))</f>
        <v>#REF!</v>
      </c>
      <c r="B616" s="144"/>
      <c r="C616" s="154"/>
      <c r="D616" s="154" t="str">
        <f t="shared" si="18"/>
        <v/>
      </c>
      <c r="E616" s="144" t="str">
        <f t="shared" si="19"/>
        <v/>
      </c>
      <c r="F616" s="144"/>
      <c r="G616" s="144"/>
      <c r="H616" s="144"/>
      <c r="I616" s="144"/>
      <c r="J616" s="144"/>
      <c r="K616" s="144"/>
      <c r="L616" s="144"/>
      <c r="M616" s="144"/>
      <c r="N616" s="144"/>
      <c r="O616" s="165"/>
    </row>
    <row r="617" spans="1:15" s="113" customFormat="1" ht="30">
      <c r="A617" s="169" t="e">
        <f>IF(ISNA(VLOOKUP(D617,#REF!,4,FALSE)),"",VLOOKUP(D617,#REF!,4,FALSE))</f>
        <v>#REF!</v>
      </c>
      <c r="B617" s="144"/>
      <c r="C617" s="154"/>
      <c r="D617" s="154" t="str">
        <f t="shared" si="18"/>
        <v/>
      </c>
      <c r="E617" s="144" t="str">
        <f t="shared" si="19"/>
        <v/>
      </c>
      <c r="F617" s="144"/>
      <c r="G617" s="144"/>
      <c r="H617" s="144"/>
      <c r="I617" s="144"/>
      <c r="J617" s="144"/>
      <c r="K617" s="144"/>
      <c r="L617" s="144"/>
      <c r="M617" s="144"/>
      <c r="N617" s="144"/>
      <c r="O617" s="165"/>
    </row>
    <row r="618" spans="1:15" s="113" customFormat="1" ht="30">
      <c r="A618" s="169" t="e">
        <f>IF(ISNA(VLOOKUP(D618,#REF!,4,FALSE)),"",VLOOKUP(D618,#REF!,4,FALSE))</f>
        <v>#REF!</v>
      </c>
      <c r="B618" s="144"/>
      <c r="C618" s="154"/>
      <c r="D618" s="154" t="str">
        <f t="shared" si="18"/>
        <v/>
      </c>
      <c r="E618" s="144" t="str">
        <f t="shared" si="19"/>
        <v/>
      </c>
      <c r="F618" s="144"/>
      <c r="G618" s="144"/>
      <c r="H618" s="144"/>
      <c r="I618" s="144"/>
      <c r="J618" s="144"/>
      <c r="K618" s="144"/>
      <c r="L618" s="144"/>
      <c r="M618" s="144"/>
      <c r="N618" s="144"/>
      <c r="O618" s="165"/>
    </row>
    <row r="619" spans="1:15" s="113" customFormat="1" ht="30">
      <c r="A619" s="169" t="e">
        <f>IF(ISNA(VLOOKUP(D619,#REF!,4,FALSE)),"",VLOOKUP(D619,#REF!,4,FALSE))</f>
        <v>#REF!</v>
      </c>
      <c r="B619" s="144"/>
      <c r="C619" s="154"/>
      <c r="D619" s="154" t="str">
        <f t="shared" si="18"/>
        <v/>
      </c>
      <c r="E619" s="144" t="str">
        <f t="shared" si="19"/>
        <v/>
      </c>
      <c r="F619" s="144"/>
      <c r="G619" s="144"/>
      <c r="H619" s="144"/>
      <c r="I619" s="144"/>
      <c r="J619" s="144"/>
      <c r="K619" s="144"/>
      <c r="L619" s="144"/>
      <c r="M619" s="144"/>
      <c r="N619" s="144"/>
      <c r="O619" s="165"/>
    </row>
    <row r="620" spans="1:15" s="113" customFormat="1" ht="30">
      <c r="A620" s="169" t="e">
        <f>IF(ISNA(VLOOKUP(D620,#REF!,4,FALSE)),"",VLOOKUP(D620,#REF!,4,FALSE))</f>
        <v>#REF!</v>
      </c>
      <c r="B620" s="144"/>
      <c r="C620" s="154"/>
      <c r="D620" s="154" t="str">
        <f t="shared" si="18"/>
        <v/>
      </c>
      <c r="E620" s="144" t="str">
        <f t="shared" si="19"/>
        <v/>
      </c>
      <c r="F620" s="144"/>
      <c r="G620" s="144"/>
      <c r="H620" s="144"/>
      <c r="I620" s="144"/>
      <c r="J620" s="144"/>
      <c r="K620" s="144"/>
      <c r="L620" s="144"/>
      <c r="M620" s="144"/>
      <c r="N620" s="144"/>
      <c r="O620" s="165"/>
    </row>
    <row r="621" spans="1:15" s="113" customFormat="1" ht="30">
      <c r="A621" s="169" t="e">
        <f>IF(ISNA(VLOOKUP(D621,#REF!,4,FALSE)),"",VLOOKUP(D621,#REF!,4,FALSE))</f>
        <v>#REF!</v>
      </c>
      <c r="B621" s="144"/>
      <c r="C621" s="154"/>
      <c r="D621" s="154" t="str">
        <f t="shared" si="18"/>
        <v/>
      </c>
      <c r="E621" s="144" t="str">
        <f t="shared" si="19"/>
        <v/>
      </c>
      <c r="F621" s="144"/>
      <c r="G621" s="144"/>
      <c r="H621" s="144"/>
      <c r="I621" s="144"/>
      <c r="J621" s="144"/>
      <c r="K621" s="144"/>
      <c r="L621" s="144"/>
      <c r="M621" s="144"/>
      <c r="N621" s="144"/>
      <c r="O621" s="165"/>
    </row>
    <row r="622" spans="1:15" s="113" customFormat="1" ht="30">
      <c r="A622" s="169" t="e">
        <f>IF(ISNA(VLOOKUP(D622,#REF!,4,FALSE)),"",VLOOKUP(D622,#REF!,4,FALSE))</f>
        <v>#REF!</v>
      </c>
      <c r="B622" s="144"/>
      <c r="C622" s="154"/>
      <c r="D622" s="154" t="str">
        <f t="shared" si="18"/>
        <v/>
      </c>
      <c r="E622" s="144" t="str">
        <f t="shared" si="19"/>
        <v/>
      </c>
      <c r="F622" s="144"/>
      <c r="G622" s="144"/>
      <c r="H622" s="144"/>
      <c r="I622" s="144"/>
      <c r="J622" s="144"/>
      <c r="K622" s="144"/>
      <c r="L622" s="144"/>
      <c r="M622" s="144"/>
      <c r="N622" s="144"/>
      <c r="O622" s="165"/>
    </row>
    <row r="623" spans="1:15" s="113" customFormat="1" ht="30">
      <c r="A623" s="169" t="e">
        <f>IF(ISNA(VLOOKUP(D623,#REF!,4,FALSE)),"",VLOOKUP(D623,#REF!,4,FALSE))</f>
        <v>#REF!</v>
      </c>
      <c r="B623" s="144"/>
      <c r="C623" s="154"/>
      <c r="D623" s="154" t="str">
        <f t="shared" si="18"/>
        <v/>
      </c>
      <c r="E623" s="144" t="str">
        <f t="shared" si="19"/>
        <v/>
      </c>
      <c r="F623" s="144"/>
      <c r="G623" s="144"/>
      <c r="H623" s="144"/>
      <c r="I623" s="144"/>
      <c r="J623" s="144"/>
      <c r="K623" s="144"/>
      <c r="L623" s="144"/>
      <c r="M623" s="144"/>
      <c r="N623" s="144"/>
      <c r="O623" s="165"/>
    </row>
    <row r="624" spans="1:15" s="113" customFormat="1" ht="30">
      <c r="A624" s="169" t="e">
        <f>IF(ISNA(VLOOKUP(D624,#REF!,4,FALSE)),"",VLOOKUP(D624,#REF!,4,FALSE))</f>
        <v>#REF!</v>
      </c>
      <c r="B624" s="144"/>
      <c r="C624" s="154"/>
      <c r="D624" s="154" t="str">
        <f t="shared" si="18"/>
        <v/>
      </c>
      <c r="E624" s="144" t="str">
        <f t="shared" si="19"/>
        <v/>
      </c>
      <c r="F624" s="144"/>
      <c r="G624" s="144"/>
      <c r="H624" s="144"/>
      <c r="I624" s="144"/>
      <c r="J624" s="144"/>
      <c r="K624" s="144"/>
      <c r="L624" s="144"/>
      <c r="M624" s="144"/>
      <c r="N624" s="144"/>
      <c r="O624" s="165"/>
    </row>
    <row r="625" spans="1:15" s="113" customFormat="1" ht="30">
      <c r="A625" s="169" t="e">
        <f>IF(ISNA(VLOOKUP(D625,#REF!,4,FALSE)),"",VLOOKUP(D625,#REF!,4,FALSE))</f>
        <v>#REF!</v>
      </c>
      <c r="B625" s="144"/>
      <c r="C625" s="154"/>
      <c r="D625" s="154" t="str">
        <f t="shared" si="18"/>
        <v/>
      </c>
      <c r="E625" s="144" t="str">
        <f t="shared" si="19"/>
        <v/>
      </c>
      <c r="F625" s="144"/>
      <c r="G625" s="144"/>
      <c r="H625" s="144"/>
      <c r="I625" s="144"/>
      <c r="J625" s="144"/>
      <c r="K625" s="144"/>
      <c r="L625" s="144"/>
      <c r="M625" s="144"/>
      <c r="N625" s="144"/>
      <c r="O625" s="165"/>
    </row>
    <row r="626" spans="1:15" s="113" customFormat="1" ht="30">
      <c r="A626" s="169" t="e">
        <f>IF(ISNA(VLOOKUP(D626,#REF!,4,FALSE)),"",VLOOKUP(D626,#REF!,4,FALSE))</f>
        <v>#REF!</v>
      </c>
      <c r="B626" s="144"/>
      <c r="C626" s="154"/>
      <c r="D626" s="154" t="str">
        <f t="shared" si="18"/>
        <v/>
      </c>
      <c r="E626" s="144" t="str">
        <f t="shared" si="19"/>
        <v/>
      </c>
      <c r="F626" s="144"/>
      <c r="G626" s="144"/>
      <c r="H626" s="144"/>
      <c r="I626" s="144"/>
      <c r="J626" s="144"/>
      <c r="K626" s="144"/>
      <c r="L626" s="144"/>
      <c r="M626" s="144"/>
      <c r="N626" s="144"/>
      <c r="O626" s="165"/>
    </row>
    <row r="627" spans="1:15" s="113" customFormat="1" ht="30">
      <c r="A627" s="169" t="e">
        <f>IF(ISNA(VLOOKUP(D627,#REF!,4,FALSE)),"",VLOOKUP(D627,#REF!,4,FALSE))</f>
        <v>#REF!</v>
      </c>
      <c r="B627" s="144"/>
      <c r="C627" s="154"/>
      <c r="D627" s="154" t="str">
        <f t="shared" si="18"/>
        <v/>
      </c>
      <c r="E627" s="144" t="str">
        <f t="shared" si="19"/>
        <v/>
      </c>
      <c r="F627" s="144"/>
      <c r="G627" s="144"/>
      <c r="H627" s="144"/>
      <c r="I627" s="144"/>
      <c r="J627" s="144"/>
      <c r="K627" s="144"/>
      <c r="L627" s="144"/>
      <c r="M627" s="144"/>
      <c r="N627" s="144"/>
      <c r="O627" s="165"/>
    </row>
    <row r="628" spans="1:15" s="113" customFormat="1" ht="30">
      <c r="A628" s="169" t="e">
        <f>IF(ISNA(VLOOKUP(D628,#REF!,4,FALSE)),"",VLOOKUP(D628,#REF!,4,FALSE))</f>
        <v>#REF!</v>
      </c>
      <c r="B628" s="144"/>
      <c r="C628" s="154"/>
      <c r="D628" s="154" t="str">
        <f t="shared" si="18"/>
        <v/>
      </c>
      <c r="E628" s="144" t="str">
        <f t="shared" si="19"/>
        <v/>
      </c>
      <c r="F628" s="144"/>
      <c r="G628" s="144"/>
      <c r="H628" s="144"/>
      <c r="I628" s="144"/>
      <c r="J628" s="144"/>
      <c r="K628" s="144"/>
      <c r="L628" s="144"/>
      <c r="M628" s="144"/>
      <c r="N628" s="144"/>
      <c r="O628" s="165"/>
    </row>
    <row r="629" spans="1:15" s="113" customFormat="1" ht="30">
      <c r="A629" s="169" t="e">
        <f>IF(ISNA(VLOOKUP(D629,#REF!,4,FALSE)),"",VLOOKUP(D629,#REF!,4,FALSE))</f>
        <v>#REF!</v>
      </c>
      <c r="B629" s="144"/>
      <c r="C629" s="154"/>
      <c r="D629" s="154" t="str">
        <f t="shared" si="18"/>
        <v/>
      </c>
      <c r="E629" s="144" t="str">
        <f t="shared" si="19"/>
        <v/>
      </c>
      <c r="F629" s="144"/>
      <c r="G629" s="144"/>
      <c r="H629" s="144"/>
      <c r="I629" s="144"/>
      <c r="J629" s="144"/>
      <c r="K629" s="144"/>
      <c r="L629" s="144"/>
      <c r="M629" s="144"/>
      <c r="N629" s="144"/>
      <c r="O629" s="165"/>
    </row>
    <row r="630" spans="1:15" s="113" customFormat="1" ht="30">
      <c r="A630" s="169" t="e">
        <f>IF(ISNA(VLOOKUP(D630,#REF!,4,FALSE)),"",VLOOKUP(D630,#REF!,4,FALSE))</f>
        <v>#REF!</v>
      </c>
      <c r="B630" s="144"/>
      <c r="C630" s="154"/>
      <c r="D630" s="154" t="str">
        <f t="shared" si="18"/>
        <v/>
      </c>
      <c r="E630" s="144" t="str">
        <f t="shared" si="19"/>
        <v/>
      </c>
      <c r="F630" s="144"/>
      <c r="G630" s="144"/>
      <c r="H630" s="144"/>
      <c r="I630" s="144"/>
      <c r="J630" s="144"/>
      <c r="K630" s="144"/>
      <c r="L630" s="144"/>
      <c r="M630" s="144"/>
      <c r="N630" s="144"/>
      <c r="O630" s="165"/>
    </row>
    <row r="631" spans="1:15" s="113" customFormat="1" ht="30">
      <c r="A631" s="169" t="e">
        <f>IF(ISNA(VLOOKUP(D631,#REF!,4,FALSE)),"",VLOOKUP(D631,#REF!,4,FALSE))</f>
        <v>#REF!</v>
      </c>
      <c r="B631" s="144"/>
      <c r="C631" s="154"/>
      <c r="D631" s="154" t="str">
        <f t="shared" si="18"/>
        <v/>
      </c>
      <c r="E631" s="144" t="str">
        <f t="shared" si="19"/>
        <v/>
      </c>
      <c r="F631" s="144"/>
      <c r="G631" s="144"/>
      <c r="H631" s="144"/>
      <c r="I631" s="144"/>
      <c r="J631" s="144"/>
      <c r="K631" s="144"/>
      <c r="L631" s="144"/>
      <c r="M631" s="144"/>
      <c r="N631" s="144"/>
      <c r="O631" s="165"/>
    </row>
    <row r="632" spans="1:15" s="113" customFormat="1" ht="30">
      <c r="A632" s="169" t="e">
        <f>IF(ISNA(VLOOKUP(D632,#REF!,4,FALSE)),"",VLOOKUP(D632,#REF!,4,FALSE))</f>
        <v>#REF!</v>
      </c>
      <c r="B632" s="144"/>
      <c r="C632" s="154"/>
      <c r="D632" s="154" t="str">
        <f t="shared" si="18"/>
        <v/>
      </c>
      <c r="E632" s="144" t="str">
        <f t="shared" si="19"/>
        <v/>
      </c>
      <c r="F632" s="144"/>
      <c r="G632" s="144"/>
      <c r="H632" s="144"/>
      <c r="I632" s="144"/>
      <c r="J632" s="144"/>
      <c r="K632" s="144"/>
      <c r="L632" s="144"/>
      <c r="M632" s="144"/>
      <c r="N632" s="144"/>
      <c r="O632" s="165"/>
    </row>
    <row r="633" spans="1:15" s="113" customFormat="1" ht="30">
      <c r="A633" s="169" t="e">
        <f>IF(ISNA(VLOOKUP(D633,#REF!,4,FALSE)),"",VLOOKUP(D633,#REF!,4,FALSE))</f>
        <v>#REF!</v>
      </c>
      <c r="B633" s="144"/>
      <c r="C633" s="154"/>
      <c r="D633" s="154" t="str">
        <f t="shared" si="18"/>
        <v/>
      </c>
      <c r="E633" s="144" t="str">
        <f t="shared" si="19"/>
        <v/>
      </c>
      <c r="F633" s="144"/>
      <c r="G633" s="144"/>
      <c r="H633" s="144"/>
      <c r="I633" s="144"/>
      <c r="J633" s="144"/>
      <c r="K633" s="144"/>
      <c r="L633" s="144"/>
      <c r="M633" s="144"/>
      <c r="N633" s="144"/>
      <c r="O633" s="165"/>
    </row>
    <row r="634" spans="1:15" s="113" customFormat="1" ht="30">
      <c r="A634" s="169" t="e">
        <f>IF(ISNA(VLOOKUP(D634,#REF!,4,FALSE)),"",VLOOKUP(D634,#REF!,4,FALSE))</f>
        <v>#REF!</v>
      </c>
      <c r="B634" s="144"/>
      <c r="C634" s="154"/>
      <c r="D634" s="154" t="str">
        <f t="shared" si="18"/>
        <v/>
      </c>
      <c r="E634" s="144" t="str">
        <f t="shared" si="19"/>
        <v/>
      </c>
      <c r="F634" s="144"/>
      <c r="G634" s="144"/>
      <c r="H634" s="144"/>
      <c r="I634" s="144"/>
      <c r="J634" s="144"/>
      <c r="K634" s="144"/>
      <c r="L634" s="144"/>
      <c r="M634" s="144"/>
      <c r="N634" s="144"/>
      <c r="O634" s="165"/>
    </row>
    <row r="635" spans="1:15" s="113" customFormat="1" ht="30">
      <c r="A635" s="169" t="e">
        <f>IF(ISNA(VLOOKUP(D635,#REF!,4,FALSE)),"",VLOOKUP(D635,#REF!,4,FALSE))</f>
        <v>#REF!</v>
      </c>
      <c r="B635" s="144"/>
      <c r="C635" s="154"/>
      <c r="D635" s="154" t="str">
        <f t="shared" si="18"/>
        <v/>
      </c>
      <c r="E635" s="144" t="str">
        <f t="shared" si="19"/>
        <v/>
      </c>
      <c r="F635" s="144"/>
      <c r="G635" s="144"/>
      <c r="H635" s="144"/>
      <c r="I635" s="144"/>
      <c r="J635" s="144"/>
      <c r="K635" s="144"/>
      <c r="L635" s="144"/>
      <c r="M635" s="144"/>
      <c r="N635" s="144"/>
      <c r="O635" s="165"/>
    </row>
    <row r="636" spans="1:15" s="113" customFormat="1" ht="30">
      <c r="A636" s="169" t="e">
        <f>IF(ISNA(VLOOKUP(D636,#REF!,4,FALSE)),"",VLOOKUP(D636,#REF!,4,FALSE))</f>
        <v>#REF!</v>
      </c>
      <c r="B636" s="144"/>
      <c r="C636" s="154"/>
      <c r="D636" s="154" t="str">
        <f t="shared" si="18"/>
        <v/>
      </c>
      <c r="E636" s="144" t="str">
        <f t="shared" si="19"/>
        <v/>
      </c>
      <c r="F636" s="144"/>
      <c r="G636" s="144"/>
      <c r="H636" s="144"/>
      <c r="I636" s="144"/>
      <c r="J636" s="144"/>
      <c r="K636" s="144"/>
      <c r="L636" s="144"/>
      <c r="M636" s="144"/>
      <c r="N636" s="144"/>
      <c r="O636" s="165"/>
    </row>
    <row r="637" spans="1:15" s="113" customFormat="1" ht="30">
      <c r="A637" s="169" t="e">
        <f>IF(ISNA(VLOOKUP(D637,#REF!,4,FALSE)),"",VLOOKUP(D637,#REF!,4,FALSE))</f>
        <v>#REF!</v>
      </c>
      <c r="B637" s="144"/>
      <c r="C637" s="154"/>
      <c r="D637" s="154" t="str">
        <f t="shared" si="18"/>
        <v/>
      </c>
      <c r="E637" s="144" t="str">
        <f t="shared" si="19"/>
        <v/>
      </c>
      <c r="F637" s="144"/>
      <c r="G637" s="144"/>
      <c r="H637" s="144"/>
      <c r="I637" s="144"/>
      <c r="J637" s="144"/>
      <c r="K637" s="144"/>
      <c r="L637" s="144"/>
      <c r="M637" s="144"/>
      <c r="N637" s="144"/>
      <c r="O637" s="165"/>
    </row>
    <row r="638" spans="1:15" s="113" customFormat="1" ht="30">
      <c r="A638" s="169" t="e">
        <f>IF(ISNA(VLOOKUP(D638,#REF!,4,FALSE)),"",VLOOKUP(D638,#REF!,4,FALSE))</f>
        <v>#REF!</v>
      </c>
      <c r="B638" s="144"/>
      <c r="C638" s="154"/>
      <c r="D638" s="154" t="str">
        <f t="shared" si="18"/>
        <v/>
      </c>
      <c r="E638" s="144" t="str">
        <f t="shared" si="19"/>
        <v/>
      </c>
      <c r="F638" s="144"/>
      <c r="G638" s="144"/>
      <c r="H638" s="144"/>
      <c r="I638" s="144"/>
      <c r="J638" s="144"/>
      <c r="K638" s="144"/>
      <c r="L638" s="144"/>
      <c r="M638" s="144"/>
      <c r="N638" s="144"/>
      <c r="O638" s="165"/>
    </row>
    <row r="639" spans="1:15" s="113" customFormat="1" ht="30">
      <c r="A639" s="169" t="e">
        <f>IF(ISNA(VLOOKUP(D639,#REF!,4,FALSE)),"",VLOOKUP(D639,#REF!,4,FALSE))</f>
        <v>#REF!</v>
      </c>
      <c r="B639" s="144"/>
      <c r="C639" s="154"/>
      <c r="D639" s="154" t="str">
        <f t="shared" si="18"/>
        <v/>
      </c>
      <c r="E639" s="144" t="str">
        <f t="shared" si="19"/>
        <v/>
      </c>
      <c r="F639" s="144"/>
      <c r="G639" s="144"/>
      <c r="H639" s="144"/>
      <c r="I639" s="144"/>
      <c r="J639" s="144"/>
      <c r="K639" s="144"/>
      <c r="L639" s="144"/>
      <c r="M639" s="144"/>
      <c r="N639" s="144"/>
      <c r="O639" s="165"/>
    </row>
    <row r="640" spans="1:15" s="113" customFormat="1" ht="30">
      <c r="A640" s="169" t="e">
        <f>IF(ISNA(VLOOKUP(D640,#REF!,4,FALSE)),"",VLOOKUP(D640,#REF!,4,FALSE))</f>
        <v>#REF!</v>
      </c>
      <c r="B640" s="144"/>
      <c r="C640" s="154"/>
      <c r="D640" s="154" t="str">
        <f t="shared" si="18"/>
        <v/>
      </c>
      <c r="E640" s="144" t="str">
        <f t="shared" si="19"/>
        <v/>
      </c>
      <c r="F640" s="144"/>
      <c r="G640" s="144"/>
      <c r="H640" s="144"/>
      <c r="I640" s="144"/>
      <c r="J640" s="144"/>
      <c r="K640" s="144"/>
      <c r="L640" s="144"/>
      <c r="M640" s="144"/>
      <c r="N640" s="144"/>
      <c r="O640" s="165"/>
    </row>
    <row r="641" spans="1:15" s="113" customFormat="1" ht="30">
      <c r="A641" s="169" t="e">
        <f>IF(ISNA(VLOOKUP(D641,#REF!,4,FALSE)),"",VLOOKUP(D641,#REF!,4,FALSE))</f>
        <v>#REF!</v>
      </c>
      <c r="B641" s="144"/>
      <c r="C641" s="154"/>
      <c r="D641" s="154" t="str">
        <f t="shared" si="18"/>
        <v/>
      </c>
      <c r="E641" s="144" t="str">
        <f t="shared" si="19"/>
        <v/>
      </c>
      <c r="F641" s="144"/>
      <c r="G641" s="144"/>
      <c r="H641" s="144"/>
      <c r="I641" s="144"/>
      <c r="J641" s="144"/>
      <c r="K641" s="144"/>
      <c r="L641" s="144"/>
      <c r="M641" s="144"/>
      <c r="N641" s="144"/>
      <c r="O641" s="165"/>
    </row>
    <row r="642" spans="1:15" s="113" customFormat="1" ht="30">
      <c r="A642" s="169" t="e">
        <f>IF(ISNA(VLOOKUP(D642,#REF!,4,FALSE)),"",VLOOKUP(D642,#REF!,4,FALSE))</f>
        <v>#REF!</v>
      </c>
      <c r="B642" s="144"/>
      <c r="C642" s="154"/>
      <c r="D642" s="154" t="str">
        <f t="shared" si="18"/>
        <v/>
      </c>
      <c r="E642" s="144" t="str">
        <f t="shared" si="19"/>
        <v/>
      </c>
      <c r="F642" s="144"/>
      <c r="G642" s="144"/>
      <c r="H642" s="144"/>
      <c r="I642" s="144"/>
      <c r="J642" s="144"/>
      <c r="K642" s="144"/>
      <c r="L642" s="144"/>
      <c r="M642" s="144"/>
      <c r="N642" s="144"/>
      <c r="O642" s="165"/>
    </row>
    <row r="643" spans="1:15" s="113" customFormat="1" ht="30">
      <c r="A643" s="169" t="e">
        <f>IF(ISNA(VLOOKUP(D643,#REF!,4,FALSE)),"",VLOOKUP(D643,#REF!,4,FALSE))</f>
        <v>#REF!</v>
      </c>
      <c r="B643" s="144"/>
      <c r="C643" s="154"/>
      <c r="D643" s="154" t="str">
        <f t="shared" si="18"/>
        <v/>
      </c>
      <c r="E643" s="144" t="str">
        <f t="shared" si="19"/>
        <v/>
      </c>
      <c r="F643" s="144"/>
      <c r="G643" s="144"/>
      <c r="H643" s="144"/>
      <c r="I643" s="144"/>
      <c r="J643" s="144"/>
      <c r="K643" s="144"/>
      <c r="L643" s="144"/>
      <c r="M643" s="144"/>
      <c r="N643" s="144"/>
      <c r="O643" s="165"/>
    </row>
    <row r="644" spans="1:15" s="113" customFormat="1" ht="30">
      <c r="A644" s="169" t="e">
        <f>IF(ISNA(VLOOKUP(D644,#REF!,4,FALSE)),"",VLOOKUP(D644,#REF!,4,FALSE))</f>
        <v>#REF!</v>
      </c>
      <c r="B644" s="144"/>
      <c r="C644" s="154"/>
      <c r="D644" s="154" t="str">
        <f t="shared" si="18"/>
        <v/>
      </c>
      <c r="E644" s="144" t="str">
        <f t="shared" si="19"/>
        <v/>
      </c>
      <c r="F644" s="144"/>
      <c r="G644" s="144"/>
      <c r="H644" s="144"/>
      <c r="I644" s="144"/>
      <c r="J644" s="144"/>
      <c r="K644" s="144"/>
      <c r="L644" s="144"/>
      <c r="M644" s="144"/>
      <c r="N644" s="144"/>
      <c r="O644" s="165"/>
    </row>
    <row r="645" spans="1:15" s="113" customFormat="1" ht="30">
      <c r="A645" s="169" t="e">
        <f>IF(ISNA(VLOOKUP(D645,#REF!,4,FALSE)),"",VLOOKUP(D645,#REF!,4,FALSE))</f>
        <v>#REF!</v>
      </c>
      <c r="B645" s="144"/>
      <c r="C645" s="154"/>
      <c r="D645" s="154" t="str">
        <f t="shared" ref="D645:D708" si="20">IF(ISNA(VLOOKUP(C645,$G$1023:$I$1309,3,FALSE)),"",VLOOKUP(C645,$G$1023:$I$1309,3,FALSE))</f>
        <v/>
      </c>
      <c r="E645" s="144" t="str">
        <f t="shared" ref="E645:E708" si="21">IF(ISNA(VLOOKUP(C645,$G$1023:$I$1309,2,FALSE)),"",VLOOKUP(C645,$G$1023:$I$1309,2,FALSE))</f>
        <v/>
      </c>
      <c r="F645" s="144"/>
      <c r="G645" s="144"/>
      <c r="H645" s="144"/>
      <c r="I645" s="144"/>
      <c r="J645" s="144"/>
      <c r="K645" s="144"/>
      <c r="L645" s="144"/>
      <c r="M645" s="144"/>
      <c r="N645" s="144"/>
      <c r="O645" s="165"/>
    </row>
    <row r="646" spans="1:15" s="113" customFormat="1" ht="30">
      <c r="A646" s="169" t="e">
        <f>IF(ISNA(VLOOKUP(D646,#REF!,4,FALSE)),"",VLOOKUP(D646,#REF!,4,FALSE))</f>
        <v>#REF!</v>
      </c>
      <c r="B646" s="144"/>
      <c r="C646" s="154"/>
      <c r="D646" s="154" t="str">
        <f t="shared" si="20"/>
        <v/>
      </c>
      <c r="E646" s="144" t="str">
        <f t="shared" si="21"/>
        <v/>
      </c>
      <c r="F646" s="144"/>
      <c r="G646" s="144"/>
      <c r="H646" s="144"/>
      <c r="I646" s="144"/>
      <c r="J646" s="144"/>
      <c r="K646" s="144"/>
      <c r="L646" s="144"/>
      <c r="M646" s="144"/>
      <c r="N646" s="144"/>
      <c r="O646" s="165"/>
    </row>
    <row r="647" spans="1:15" s="113" customFormat="1" ht="30">
      <c r="A647" s="169" t="e">
        <f>IF(ISNA(VLOOKUP(D647,#REF!,4,FALSE)),"",VLOOKUP(D647,#REF!,4,FALSE))</f>
        <v>#REF!</v>
      </c>
      <c r="B647" s="144"/>
      <c r="C647" s="154"/>
      <c r="D647" s="154" t="str">
        <f t="shared" si="20"/>
        <v/>
      </c>
      <c r="E647" s="144" t="str">
        <f t="shared" si="21"/>
        <v/>
      </c>
      <c r="F647" s="144"/>
      <c r="G647" s="144"/>
      <c r="H647" s="144"/>
      <c r="I647" s="144"/>
      <c r="J647" s="144"/>
      <c r="K647" s="144"/>
      <c r="L647" s="144"/>
      <c r="M647" s="144"/>
      <c r="N647" s="144"/>
      <c r="O647" s="165"/>
    </row>
    <row r="648" spans="1:15" s="113" customFormat="1" ht="30">
      <c r="A648" s="169" t="e">
        <f>IF(ISNA(VLOOKUP(D648,#REF!,4,FALSE)),"",VLOOKUP(D648,#REF!,4,FALSE))</f>
        <v>#REF!</v>
      </c>
      <c r="B648" s="144"/>
      <c r="C648" s="154"/>
      <c r="D648" s="154" t="str">
        <f t="shared" si="20"/>
        <v/>
      </c>
      <c r="E648" s="144" t="str">
        <f t="shared" si="21"/>
        <v/>
      </c>
      <c r="F648" s="144"/>
      <c r="G648" s="144"/>
      <c r="H648" s="144"/>
      <c r="I648" s="144"/>
      <c r="J648" s="144"/>
      <c r="K648" s="144"/>
      <c r="L648" s="144"/>
      <c r="M648" s="144"/>
      <c r="N648" s="144"/>
      <c r="O648" s="165"/>
    </row>
    <row r="649" spans="1:15" s="113" customFormat="1" ht="30">
      <c r="A649" s="169" t="e">
        <f>IF(ISNA(VLOOKUP(D649,#REF!,4,FALSE)),"",VLOOKUP(D649,#REF!,4,FALSE))</f>
        <v>#REF!</v>
      </c>
      <c r="B649" s="144"/>
      <c r="C649" s="154"/>
      <c r="D649" s="154" t="str">
        <f t="shared" si="20"/>
        <v/>
      </c>
      <c r="E649" s="144" t="str">
        <f t="shared" si="21"/>
        <v/>
      </c>
      <c r="F649" s="144"/>
      <c r="G649" s="144"/>
      <c r="H649" s="144"/>
      <c r="I649" s="144"/>
      <c r="J649" s="144"/>
      <c r="K649" s="144"/>
      <c r="L649" s="144"/>
      <c r="M649" s="144"/>
      <c r="N649" s="144"/>
      <c r="O649" s="165"/>
    </row>
    <row r="650" spans="1:15" s="113" customFormat="1" ht="30">
      <c r="A650" s="169" t="e">
        <f>IF(ISNA(VLOOKUP(D650,#REF!,4,FALSE)),"",VLOOKUP(D650,#REF!,4,FALSE))</f>
        <v>#REF!</v>
      </c>
      <c r="B650" s="144"/>
      <c r="C650" s="154"/>
      <c r="D650" s="154" t="str">
        <f t="shared" si="20"/>
        <v/>
      </c>
      <c r="E650" s="144" t="str">
        <f t="shared" si="21"/>
        <v/>
      </c>
      <c r="F650" s="144"/>
      <c r="G650" s="144"/>
      <c r="H650" s="144"/>
      <c r="I650" s="144"/>
      <c r="J650" s="144"/>
      <c r="K650" s="144"/>
      <c r="L650" s="144"/>
      <c r="M650" s="144"/>
      <c r="N650" s="144"/>
      <c r="O650" s="165"/>
    </row>
    <row r="651" spans="1:15" s="113" customFormat="1" ht="30">
      <c r="A651" s="169" t="e">
        <f>IF(ISNA(VLOOKUP(D651,#REF!,4,FALSE)),"",VLOOKUP(D651,#REF!,4,FALSE))</f>
        <v>#REF!</v>
      </c>
      <c r="B651" s="144"/>
      <c r="C651" s="154"/>
      <c r="D651" s="154" t="str">
        <f t="shared" si="20"/>
        <v/>
      </c>
      <c r="E651" s="144" t="str">
        <f t="shared" si="21"/>
        <v/>
      </c>
      <c r="F651" s="144"/>
      <c r="G651" s="144"/>
      <c r="H651" s="144"/>
      <c r="I651" s="144"/>
      <c r="J651" s="144"/>
      <c r="K651" s="144"/>
      <c r="L651" s="144"/>
      <c r="M651" s="144"/>
      <c r="N651" s="144"/>
      <c r="O651" s="165"/>
    </row>
    <row r="652" spans="1:15" s="113" customFormat="1" ht="30">
      <c r="A652" s="169" t="e">
        <f>IF(ISNA(VLOOKUP(D652,#REF!,4,FALSE)),"",VLOOKUP(D652,#REF!,4,FALSE))</f>
        <v>#REF!</v>
      </c>
      <c r="B652" s="144"/>
      <c r="C652" s="154"/>
      <c r="D652" s="154" t="str">
        <f t="shared" si="20"/>
        <v/>
      </c>
      <c r="E652" s="144" t="str">
        <f t="shared" si="21"/>
        <v/>
      </c>
      <c r="F652" s="144"/>
      <c r="G652" s="144"/>
      <c r="H652" s="144"/>
      <c r="I652" s="144"/>
      <c r="J652" s="144"/>
      <c r="K652" s="144"/>
      <c r="L652" s="144"/>
      <c r="M652" s="144"/>
      <c r="N652" s="144"/>
      <c r="O652" s="165"/>
    </row>
    <row r="653" spans="1:15" s="113" customFormat="1" ht="30">
      <c r="A653" s="169" t="e">
        <f>IF(ISNA(VLOOKUP(D653,#REF!,4,FALSE)),"",VLOOKUP(D653,#REF!,4,FALSE))</f>
        <v>#REF!</v>
      </c>
      <c r="B653" s="144"/>
      <c r="C653" s="154"/>
      <c r="D653" s="154" t="str">
        <f t="shared" si="20"/>
        <v/>
      </c>
      <c r="E653" s="144" t="str">
        <f t="shared" si="21"/>
        <v/>
      </c>
      <c r="F653" s="144"/>
      <c r="G653" s="144"/>
      <c r="H653" s="144"/>
      <c r="I653" s="144"/>
      <c r="J653" s="144"/>
      <c r="K653" s="144"/>
      <c r="L653" s="144"/>
      <c r="M653" s="144"/>
      <c r="N653" s="144"/>
      <c r="O653" s="165"/>
    </row>
    <row r="654" spans="1:15" s="113" customFormat="1" ht="30">
      <c r="A654" s="169" t="e">
        <f>IF(ISNA(VLOOKUP(D654,#REF!,4,FALSE)),"",VLOOKUP(D654,#REF!,4,FALSE))</f>
        <v>#REF!</v>
      </c>
      <c r="B654" s="144"/>
      <c r="C654" s="154"/>
      <c r="D654" s="154" t="str">
        <f t="shared" si="20"/>
        <v/>
      </c>
      <c r="E654" s="144" t="str">
        <f t="shared" si="21"/>
        <v/>
      </c>
      <c r="F654" s="144"/>
      <c r="G654" s="144"/>
      <c r="H654" s="144"/>
      <c r="I654" s="144"/>
      <c r="J654" s="144"/>
      <c r="K654" s="144"/>
      <c r="L654" s="144"/>
      <c r="M654" s="144"/>
      <c r="N654" s="144"/>
      <c r="O654" s="165"/>
    </row>
    <row r="655" spans="1:15" s="113" customFormat="1" ht="30">
      <c r="A655" s="169" t="e">
        <f>IF(ISNA(VLOOKUP(D655,#REF!,4,FALSE)),"",VLOOKUP(D655,#REF!,4,FALSE))</f>
        <v>#REF!</v>
      </c>
      <c r="B655" s="144"/>
      <c r="C655" s="154"/>
      <c r="D655" s="154" t="str">
        <f t="shared" si="20"/>
        <v/>
      </c>
      <c r="E655" s="144" t="str">
        <f t="shared" si="21"/>
        <v/>
      </c>
      <c r="F655" s="144"/>
      <c r="G655" s="144"/>
      <c r="H655" s="144"/>
      <c r="I655" s="144"/>
      <c r="J655" s="144"/>
      <c r="K655" s="144"/>
      <c r="L655" s="144"/>
      <c r="M655" s="144"/>
      <c r="N655" s="144"/>
      <c r="O655" s="165"/>
    </row>
    <row r="656" spans="1:15" s="113" customFormat="1" ht="30">
      <c r="A656" s="169" t="e">
        <f>IF(ISNA(VLOOKUP(D656,#REF!,4,FALSE)),"",VLOOKUP(D656,#REF!,4,FALSE))</f>
        <v>#REF!</v>
      </c>
      <c r="B656" s="144"/>
      <c r="C656" s="154"/>
      <c r="D656" s="154" t="str">
        <f t="shared" si="20"/>
        <v/>
      </c>
      <c r="E656" s="144" t="str">
        <f t="shared" si="21"/>
        <v/>
      </c>
      <c r="F656" s="144"/>
      <c r="G656" s="144"/>
      <c r="H656" s="144"/>
      <c r="I656" s="144"/>
      <c r="J656" s="144"/>
      <c r="K656" s="144"/>
      <c r="L656" s="144"/>
      <c r="M656" s="144"/>
      <c r="N656" s="144"/>
      <c r="O656" s="165"/>
    </row>
    <row r="657" spans="1:15" s="113" customFormat="1" ht="30">
      <c r="A657" s="169" t="e">
        <f>IF(ISNA(VLOOKUP(D657,#REF!,4,FALSE)),"",VLOOKUP(D657,#REF!,4,FALSE))</f>
        <v>#REF!</v>
      </c>
      <c r="B657" s="144"/>
      <c r="C657" s="154"/>
      <c r="D657" s="154" t="str">
        <f t="shared" si="20"/>
        <v/>
      </c>
      <c r="E657" s="144" t="str">
        <f t="shared" si="21"/>
        <v/>
      </c>
      <c r="F657" s="144"/>
      <c r="G657" s="144"/>
      <c r="H657" s="144"/>
      <c r="I657" s="144"/>
      <c r="J657" s="144"/>
      <c r="K657" s="144"/>
      <c r="L657" s="144"/>
      <c r="M657" s="144"/>
      <c r="N657" s="144"/>
      <c r="O657" s="165"/>
    </row>
    <row r="658" spans="1:15" s="113" customFormat="1" ht="30">
      <c r="A658" s="169" t="e">
        <f>IF(ISNA(VLOOKUP(D658,#REF!,4,FALSE)),"",VLOOKUP(D658,#REF!,4,FALSE))</f>
        <v>#REF!</v>
      </c>
      <c r="B658" s="144"/>
      <c r="C658" s="154"/>
      <c r="D658" s="154" t="str">
        <f t="shared" si="20"/>
        <v/>
      </c>
      <c r="E658" s="144" t="str">
        <f t="shared" si="21"/>
        <v/>
      </c>
      <c r="F658" s="144"/>
      <c r="G658" s="144"/>
      <c r="H658" s="144"/>
      <c r="I658" s="144"/>
      <c r="J658" s="144"/>
      <c r="K658" s="144"/>
      <c r="L658" s="144"/>
      <c r="M658" s="144"/>
      <c r="N658" s="144"/>
      <c r="O658" s="165"/>
    </row>
    <row r="659" spans="1:15" s="113" customFormat="1" ht="30">
      <c r="A659" s="169" t="e">
        <f>IF(ISNA(VLOOKUP(D659,#REF!,4,FALSE)),"",VLOOKUP(D659,#REF!,4,FALSE))</f>
        <v>#REF!</v>
      </c>
      <c r="B659" s="144"/>
      <c r="C659" s="154"/>
      <c r="D659" s="154" t="str">
        <f t="shared" si="20"/>
        <v/>
      </c>
      <c r="E659" s="144" t="str">
        <f t="shared" si="21"/>
        <v/>
      </c>
      <c r="F659" s="144"/>
      <c r="G659" s="144"/>
      <c r="H659" s="144"/>
      <c r="I659" s="144"/>
      <c r="J659" s="144"/>
      <c r="K659" s="144"/>
      <c r="L659" s="144"/>
      <c r="M659" s="144"/>
      <c r="N659" s="144"/>
      <c r="O659" s="165"/>
    </row>
    <row r="660" spans="1:15" s="113" customFormat="1" ht="30">
      <c r="A660" s="169" t="e">
        <f>IF(ISNA(VLOOKUP(D660,#REF!,4,FALSE)),"",VLOOKUP(D660,#REF!,4,FALSE))</f>
        <v>#REF!</v>
      </c>
      <c r="B660" s="144"/>
      <c r="C660" s="154"/>
      <c r="D660" s="154" t="str">
        <f t="shared" si="20"/>
        <v/>
      </c>
      <c r="E660" s="144" t="str">
        <f t="shared" si="21"/>
        <v/>
      </c>
      <c r="F660" s="144"/>
      <c r="G660" s="144"/>
      <c r="H660" s="144"/>
      <c r="I660" s="144"/>
      <c r="J660" s="144"/>
      <c r="K660" s="144"/>
      <c r="L660" s="144"/>
      <c r="M660" s="144"/>
      <c r="N660" s="144"/>
      <c r="O660" s="165"/>
    </row>
    <row r="661" spans="1:15" s="113" customFormat="1" ht="30">
      <c r="A661" s="169" t="e">
        <f>IF(ISNA(VLOOKUP(D661,#REF!,4,FALSE)),"",VLOOKUP(D661,#REF!,4,FALSE))</f>
        <v>#REF!</v>
      </c>
      <c r="B661" s="144"/>
      <c r="C661" s="154"/>
      <c r="D661" s="154" t="str">
        <f t="shared" si="20"/>
        <v/>
      </c>
      <c r="E661" s="144" t="str">
        <f t="shared" si="21"/>
        <v/>
      </c>
      <c r="F661" s="144"/>
      <c r="G661" s="144"/>
      <c r="H661" s="144"/>
      <c r="I661" s="144"/>
      <c r="J661" s="144"/>
      <c r="K661" s="144"/>
      <c r="L661" s="144"/>
      <c r="M661" s="144"/>
      <c r="N661" s="144"/>
      <c r="O661" s="165"/>
    </row>
    <row r="662" spans="1:15" s="113" customFormat="1" ht="30">
      <c r="A662" s="169" t="e">
        <f>IF(ISNA(VLOOKUP(D662,#REF!,4,FALSE)),"",VLOOKUP(D662,#REF!,4,FALSE))</f>
        <v>#REF!</v>
      </c>
      <c r="B662" s="144"/>
      <c r="C662" s="154"/>
      <c r="D662" s="154" t="str">
        <f t="shared" si="20"/>
        <v/>
      </c>
      <c r="E662" s="144" t="str">
        <f t="shared" si="21"/>
        <v/>
      </c>
      <c r="F662" s="144"/>
      <c r="G662" s="144"/>
      <c r="H662" s="144"/>
      <c r="I662" s="144"/>
      <c r="J662" s="144"/>
      <c r="K662" s="144"/>
      <c r="L662" s="144"/>
      <c r="M662" s="144"/>
      <c r="N662" s="144"/>
      <c r="O662" s="165"/>
    </row>
    <row r="663" spans="1:15" s="113" customFormat="1" ht="30">
      <c r="A663" s="169" t="e">
        <f>IF(ISNA(VLOOKUP(D663,#REF!,4,FALSE)),"",VLOOKUP(D663,#REF!,4,FALSE))</f>
        <v>#REF!</v>
      </c>
      <c r="B663" s="144"/>
      <c r="C663" s="154"/>
      <c r="D663" s="154" t="str">
        <f t="shared" si="20"/>
        <v/>
      </c>
      <c r="E663" s="144" t="str">
        <f t="shared" si="21"/>
        <v/>
      </c>
      <c r="F663" s="144"/>
      <c r="G663" s="144"/>
      <c r="H663" s="144"/>
      <c r="I663" s="144"/>
      <c r="J663" s="144"/>
      <c r="K663" s="144"/>
      <c r="L663" s="144"/>
      <c r="M663" s="144"/>
      <c r="N663" s="144"/>
      <c r="O663" s="165"/>
    </row>
    <row r="664" spans="1:15" s="113" customFormat="1" ht="30">
      <c r="A664" s="169" t="e">
        <f>IF(ISNA(VLOOKUP(D664,#REF!,4,FALSE)),"",VLOOKUP(D664,#REF!,4,FALSE))</f>
        <v>#REF!</v>
      </c>
      <c r="B664" s="144"/>
      <c r="C664" s="154"/>
      <c r="D664" s="154" t="str">
        <f t="shared" si="20"/>
        <v/>
      </c>
      <c r="E664" s="144" t="str">
        <f t="shared" si="21"/>
        <v/>
      </c>
      <c r="F664" s="144"/>
      <c r="G664" s="144"/>
      <c r="H664" s="144"/>
      <c r="I664" s="144"/>
      <c r="J664" s="144"/>
      <c r="K664" s="144"/>
      <c r="L664" s="144"/>
      <c r="M664" s="144"/>
      <c r="N664" s="144"/>
      <c r="O664" s="165"/>
    </row>
    <row r="665" spans="1:15" s="113" customFormat="1" ht="30">
      <c r="A665" s="169" t="e">
        <f>IF(ISNA(VLOOKUP(D665,#REF!,4,FALSE)),"",VLOOKUP(D665,#REF!,4,FALSE))</f>
        <v>#REF!</v>
      </c>
      <c r="B665" s="144"/>
      <c r="C665" s="154"/>
      <c r="D665" s="154" t="str">
        <f t="shared" si="20"/>
        <v/>
      </c>
      <c r="E665" s="144" t="str">
        <f t="shared" si="21"/>
        <v/>
      </c>
      <c r="F665" s="144"/>
      <c r="G665" s="144"/>
      <c r="H665" s="144"/>
      <c r="I665" s="144"/>
      <c r="J665" s="144"/>
      <c r="K665" s="144"/>
      <c r="L665" s="144"/>
      <c r="M665" s="144"/>
      <c r="N665" s="144"/>
      <c r="O665" s="165"/>
    </row>
    <row r="666" spans="1:15" s="113" customFormat="1" ht="30">
      <c r="A666" s="169" t="e">
        <f>IF(ISNA(VLOOKUP(D666,#REF!,4,FALSE)),"",VLOOKUP(D666,#REF!,4,FALSE))</f>
        <v>#REF!</v>
      </c>
      <c r="B666" s="144"/>
      <c r="C666" s="154"/>
      <c r="D666" s="154" t="str">
        <f t="shared" si="20"/>
        <v/>
      </c>
      <c r="E666" s="144" t="str">
        <f t="shared" si="21"/>
        <v/>
      </c>
      <c r="F666" s="144"/>
      <c r="G666" s="144"/>
      <c r="H666" s="144"/>
      <c r="I666" s="144"/>
      <c r="J666" s="144"/>
      <c r="K666" s="144"/>
      <c r="L666" s="144"/>
      <c r="M666" s="144"/>
      <c r="N666" s="144"/>
      <c r="O666" s="165"/>
    </row>
    <row r="667" spans="1:15" s="113" customFormat="1" ht="30">
      <c r="A667" s="169" t="e">
        <f>IF(ISNA(VLOOKUP(D667,#REF!,4,FALSE)),"",VLOOKUP(D667,#REF!,4,FALSE))</f>
        <v>#REF!</v>
      </c>
      <c r="B667" s="144"/>
      <c r="C667" s="154"/>
      <c r="D667" s="154" t="str">
        <f t="shared" si="20"/>
        <v/>
      </c>
      <c r="E667" s="144" t="str">
        <f t="shared" si="21"/>
        <v/>
      </c>
      <c r="F667" s="144"/>
      <c r="G667" s="144"/>
      <c r="H667" s="144"/>
      <c r="I667" s="144"/>
      <c r="J667" s="144"/>
      <c r="K667" s="144"/>
      <c r="L667" s="144"/>
      <c r="M667" s="144"/>
      <c r="N667" s="144"/>
      <c r="O667" s="165"/>
    </row>
    <row r="668" spans="1:15" s="113" customFormat="1" ht="30">
      <c r="A668" s="169" t="e">
        <f>IF(ISNA(VLOOKUP(D668,#REF!,4,FALSE)),"",VLOOKUP(D668,#REF!,4,FALSE))</f>
        <v>#REF!</v>
      </c>
      <c r="B668" s="144"/>
      <c r="C668" s="154"/>
      <c r="D668" s="154" t="str">
        <f t="shared" si="20"/>
        <v/>
      </c>
      <c r="E668" s="144" t="str">
        <f t="shared" si="21"/>
        <v/>
      </c>
      <c r="F668" s="144"/>
      <c r="G668" s="144"/>
      <c r="H668" s="144"/>
      <c r="I668" s="144"/>
      <c r="J668" s="144"/>
      <c r="K668" s="144"/>
      <c r="L668" s="144"/>
      <c r="M668" s="144"/>
      <c r="N668" s="144"/>
      <c r="O668" s="165"/>
    </row>
    <row r="669" spans="1:15" s="113" customFormat="1" ht="30">
      <c r="A669" s="169" t="e">
        <f>IF(ISNA(VLOOKUP(D669,#REF!,4,FALSE)),"",VLOOKUP(D669,#REF!,4,FALSE))</f>
        <v>#REF!</v>
      </c>
      <c r="B669" s="144"/>
      <c r="C669" s="154"/>
      <c r="D669" s="154" t="str">
        <f t="shared" si="20"/>
        <v/>
      </c>
      <c r="E669" s="144" t="str">
        <f t="shared" si="21"/>
        <v/>
      </c>
      <c r="F669" s="144"/>
      <c r="G669" s="144"/>
      <c r="H669" s="144"/>
      <c r="I669" s="144"/>
      <c r="J669" s="144"/>
      <c r="K669" s="144"/>
      <c r="L669" s="144"/>
      <c r="M669" s="144"/>
      <c r="N669" s="144"/>
      <c r="O669" s="165"/>
    </row>
    <row r="670" spans="1:15" s="113" customFormat="1" ht="30">
      <c r="A670" s="169" t="e">
        <f>IF(ISNA(VLOOKUP(D670,#REF!,4,FALSE)),"",VLOOKUP(D670,#REF!,4,FALSE))</f>
        <v>#REF!</v>
      </c>
      <c r="B670" s="144"/>
      <c r="C670" s="154"/>
      <c r="D670" s="154" t="str">
        <f t="shared" si="20"/>
        <v/>
      </c>
      <c r="E670" s="144" t="str">
        <f t="shared" si="21"/>
        <v/>
      </c>
      <c r="F670" s="144"/>
      <c r="G670" s="144"/>
      <c r="H670" s="144"/>
      <c r="I670" s="144"/>
      <c r="J670" s="144"/>
      <c r="K670" s="144"/>
      <c r="L670" s="144"/>
      <c r="M670" s="144"/>
      <c r="N670" s="144"/>
      <c r="O670" s="165"/>
    </row>
    <row r="671" spans="1:15" s="113" customFormat="1" ht="30">
      <c r="A671" s="169" t="e">
        <f>IF(ISNA(VLOOKUP(D671,#REF!,4,FALSE)),"",VLOOKUP(D671,#REF!,4,FALSE))</f>
        <v>#REF!</v>
      </c>
      <c r="B671" s="144"/>
      <c r="C671" s="154"/>
      <c r="D671" s="154" t="str">
        <f t="shared" si="20"/>
        <v/>
      </c>
      <c r="E671" s="144" t="str">
        <f t="shared" si="21"/>
        <v/>
      </c>
      <c r="F671" s="144"/>
      <c r="G671" s="144"/>
      <c r="H671" s="144"/>
      <c r="I671" s="144"/>
      <c r="J671" s="144"/>
      <c r="K671" s="144"/>
      <c r="L671" s="144"/>
      <c r="M671" s="144"/>
      <c r="N671" s="144"/>
      <c r="O671" s="165"/>
    </row>
    <row r="672" spans="1:15" s="113" customFormat="1" ht="30">
      <c r="A672" s="169" t="e">
        <f>IF(ISNA(VLOOKUP(D672,#REF!,4,FALSE)),"",VLOOKUP(D672,#REF!,4,FALSE))</f>
        <v>#REF!</v>
      </c>
      <c r="B672" s="144"/>
      <c r="C672" s="154"/>
      <c r="D672" s="154" t="str">
        <f t="shared" si="20"/>
        <v/>
      </c>
      <c r="E672" s="144" t="str">
        <f t="shared" si="21"/>
        <v/>
      </c>
      <c r="F672" s="144"/>
      <c r="G672" s="144"/>
      <c r="H672" s="144"/>
      <c r="I672" s="144"/>
      <c r="J672" s="144"/>
      <c r="K672" s="144"/>
      <c r="L672" s="144"/>
      <c r="M672" s="144"/>
      <c r="N672" s="144"/>
      <c r="O672" s="165"/>
    </row>
    <row r="673" spans="1:15" s="113" customFormat="1" ht="30">
      <c r="A673" s="169" t="e">
        <f>IF(ISNA(VLOOKUP(D673,#REF!,4,FALSE)),"",VLOOKUP(D673,#REF!,4,FALSE))</f>
        <v>#REF!</v>
      </c>
      <c r="B673" s="144"/>
      <c r="C673" s="154"/>
      <c r="D673" s="154" t="str">
        <f t="shared" si="20"/>
        <v/>
      </c>
      <c r="E673" s="144" t="str">
        <f t="shared" si="21"/>
        <v/>
      </c>
      <c r="F673" s="144"/>
      <c r="G673" s="144"/>
      <c r="H673" s="144"/>
      <c r="I673" s="144"/>
      <c r="J673" s="144"/>
      <c r="K673" s="144"/>
      <c r="L673" s="144"/>
      <c r="M673" s="144"/>
      <c r="N673" s="144"/>
      <c r="O673" s="165"/>
    </row>
    <row r="674" spans="1:15" s="113" customFormat="1" ht="30">
      <c r="A674" s="169" t="e">
        <f>IF(ISNA(VLOOKUP(D674,#REF!,4,FALSE)),"",VLOOKUP(D674,#REF!,4,FALSE))</f>
        <v>#REF!</v>
      </c>
      <c r="B674" s="144"/>
      <c r="C674" s="154"/>
      <c r="D674" s="154" t="str">
        <f t="shared" si="20"/>
        <v/>
      </c>
      <c r="E674" s="144" t="str">
        <f t="shared" si="21"/>
        <v/>
      </c>
      <c r="F674" s="144"/>
      <c r="G674" s="144"/>
      <c r="H674" s="144"/>
      <c r="I674" s="144"/>
      <c r="J674" s="144"/>
      <c r="K674" s="144"/>
      <c r="L674" s="144"/>
      <c r="M674" s="144"/>
      <c r="N674" s="144"/>
      <c r="O674" s="165"/>
    </row>
    <row r="675" spans="1:15" s="113" customFormat="1" ht="30">
      <c r="A675" s="169" t="e">
        <f>IF(ISNA(VLOOKUP(D675,#REF!,4,FALSE)),"",VLOOKUP(D675,#REF!,4,FALSE))</f>
        <v>#REF!</v>
      </c>
      <c r="B675" s="144"/>
      <c r="C675" s="154"/>
      <c r="D675" s="154" t="str">
        <f t="shared" si="20"/>
        <v/>
      </c>
      <c r="E675" s="144" t="str">
        <f t="shared" si="21"/>
        <v/>
      </c>
      <c r="F675" s="144"/>
      <c r="G675" s="144"/>
      <c r="H675" s="144"/>
      <c r="I675" s="144"/>
      <c r="J675" s="144"/>
      <c r="K675" s="144"/>
      <c r="L675" s="144"/>
      <c r="M675" s="144"/>
      <c r="N675" s="144"/>
      <c r="O675" s="165"/>
    </row>
    <row r="676" spans="1:15" s="113" customFormat="1" ht="30">
      <c r="A676" s="169" t="e">
        <f>IF(ISNA(VLOOKUP(D676,#REF!,4,FALSE)),"",VLOOKUP(D676,#REF!,4,FALSE))</f>
        <v>#REF!</v>
      </c>
      <c r="B676" s="144"/>
      <c r="C676" s="154"/>
      <c r="D676" s="154" t="str">
        <f t="shared" si="20"/>
        <v/>
      </c>
      <c r="E676" s="144" t="str">
        <f t="shared" si="21"/>
        <v/>
      </c>
      <c r="F676" s="144"/>
      <c r="G676" s="144"/>
      <c r="H676" s="144"/>
      <c r="I676" s="144"/>
      <c r="J676" s="144"/>
      <c r="K676" s="144"/>
      <c r="L676" s="144"/>
      <c r="M676" s="144"/>
      <c r="N676" s="144"/>
      <c r="O676" s="165"/>
    </row>
    <row r="677" spans="1:15" s="113" customFormat="1" ht="30">
      <c r="A677" s="169" t="e">
        <f>IF(ISNA(VLOOKUP(D677,#REF!,4,FALSE)),"",VLOOKUP(D677,#REF!,4,FALSE))</f>
        <v>#REF!</v>
      </c>
      <c r="B677" s="144"/>
      <c r="C677" s="154"/>
      <c r="D677" s="154" t="str">
        <f t="shared" si="20"/>
        <v/>
      </c>
      <c r="E677" s="144" t="str">
        <f t="shared" si="21"/>
        <v/>
      </c>
      <c r="F677" s="144"/>
      <c r="G677" s="144"/>
      <c r="H677" s="144"/>
      <c r="I677" s="144"/>
      <c r="J677" s="144"/>
      <c r="K677" s="144"/>
      <c r="L677" s="144"/>
      <c r="M677" s="144"/>
      <c r="N677" s="144"/>
      <c r="O677" s="165"/>
    </row>
    <row r="678" spans="1:15" s="113" customFormat="1" ht="30">
      <c r="A678" s="169" t="e">
        <f>IF(ISNA(VLOOKUP(D678,#REF!,4,FALSE)),"",VLOOKUP(D678,#REF!,4,FALSE))</f>
        <v>#REF!</v>
      </c>
      <c r="B678" s="144"/>
      <c r="C678" s="154"/>
      <c r="D678" s="154" t="str">
        <f t="shared" si="20"/>
        <v/>
      </c>
      <c r="E678" s="144" t="str">
        <f t="shared" si="21"/>
        <v/>
      </c>
      <c r="F678" s="144"/>
      <c r="G678" s="144"/>
      <c r="H678" s="144"/>
      <c r="I678" s="144"/>
      <c r="J678" s="144"/>
      <c r="K678" s="144"/>
      <c r="L678" s="144"/>
      <c r="M678" s="144"/>
      <c r="N678" s="144"/>
      <c r="O678" s="165"/>
    </row>
    <row r="679" spans="1:15" s="113" customFormat="1" ht="30">
      <c r="A679" s="169" t="e">
        <f>IF(ISNA(VLOOKUP(D679,#REF!,4,FALSE)),"",VLOOKUP(D679,#REF!,4,FALSE))</f>
        <v>#REF!</v>
      </c>
      <c r="B679" s="144"/>
      <c r="C679" s="154"/>
      <c r="D679" s="154" t="str">
        <f t="shared" si="20"/>
        <v/>
      </c>
      <c r="E679" s="144" t="str">
        <f t="shared" si="21"/>
        <v/>
      </c>
      <c r="F679" s="144"/>
      <c r="G679" s="144"/>
      <c r="H679" s="144"/>
      <c r="I679" s="144"/>
      <c r="J679" s="144"/>
      <c r="K679" s="144"/>
      <c r="L679" s="144"/>
      <c r="M679" s="144"/>
      <c r="N679" s="144"/>
      <c r="O679" s="165"/>
    </row>
    <row r="680" spans="1:15" s="113" customFormat="1" ht="30">
      <c r="A680" s="169" t="e">
        <f>IF(ISNA(VLOOKUP(D680,#REF!,4,FALSE)),"",VLOOKUP(D680,#REF!,4,FALSE))</f>
        <v>#REF!</v>
      </c>
      <c r="B680" s="144"/>
      <c r="C680" s="154"/>
      <c r="D680" s="154" t="str">
        <f t="shared" si="20"/>
        <v/>
      </c>
      <c r="E680" s="144" t="str">
        <f t="shared" si="21"/>
        <v/>
      </c>
      <c r="F680" s="144"/>
      <c r="G680" s="144"/>
      <c r="H680" s="144"/>
      <c r="I680" s="144"/>
      <c r="J680" s="144"/>
      <c r="K680" s="144"/>
      <c r="L680" s="144"/>
      <c r="M680" s="144"/>
      <c r="N680" s="144"/>
      <c r="O680" s="165"/>
    </row>
    <row r="681" spans="1:15" s="113" customFormat="1" ht="30">
      <c r="A681" s="169" t="e">
        <f>IF(ISNA(VLOOKUP(D681,#REF!,4,FALSE)),"",VLOOKUP(D681,#REF!,4,FALSE))</f>
        <v>#REF!</v>
      </c>
      <c r="B681" s="144"/>
      <c r="C681" s="154"/>
      <c r="D681" s="154" t="str">
        <f t="shared" si="20"/>
        <v/>
      </c>
      <c r="E681" s="144" t="str">
        <f t="shared" si="21"/>
        <v/>
      </c>
      <c r="F681" s="144"/>
      <c r="G681" s="144"/>
      <c r="H681" s="144"/>
      <c r="I681" s="144"/>
      <c r="J681" s="144"/>
      <c r="K681" s="144"/>
      <c r="L681" s="144"/>
      <c r="M681" s="144"/>
      <c r="N681" s="144"/>
      <c r="O681" s="165"/>
    </row>
    <row r="682" spans="1:15" s="113" customFormat="1" ht="30">
      <c r="A682" s="169" t="e">
        <f>IF(ISNA(VLOOKUP(D682,#REF!,4,FALSE)),"",VLOOKUP(D682,#REF!,4,FALSE))</f>
        <v>#REF!</v>
      </c>
      <c r="B682" s="144"/>
      <c r="C682" s="154"/>
      <c r="D682" s="154" t="str">
        <f t="shared" si="20"/>
        <v/>
      </c>
      <c r="E682" s="144" t="str">
        <f t="shared" si="21"/>
        <v/>
      </c>
      <c r="F682" s="144"/>
      <c r="G682" s="144"/>
      <c r="H682" s="144"/>
      <c r="I682" s="144"/>
      <c r="J682" s="144"/>
      <c r="K682" s="144"/>
      <c r="L682" s="144"/>
      <c r="M682" s="144"/>
      <c r="N682" s="144"/>
      <c r="O682" s="165"/>
    </row>
    <row r="683" spans="1:15" s="113" customFormat="1" ht="30">
      <c r="A683" s="169" t="e">
        <f>IF(ISNA(VLOOKUP(D683,#REF!,4,FALSE)),"",VLOOKUP(D683,#REF!,4,FALSE))</f>
        <v>#REF!</v>
      </c>
      <c r="B683" s="144"/>
      <c r="C683" s="154"/>
      <c r="D683" s="154" t="str">
        <f t="shared" si="20"/>
        <v/>
      </c>
      <c r="E683" s="144" t="str">
        <f t="shared" si="21"/>
        <v/>
      </c>
      <c r="F683" s="144"/>
      <c r="G683" s="144"/>
      <c r="H683" s="144"/>
      <c r="I683" s="144"/>
      <c r="J683" s="144"/>
      <c r="K683" s="144"/>
      <c r="L683" s="144"/>
      <c r="M683" s="144"/>
      <c r="N683" s="144"/>
      <c r="O683" s="165"/>
    </row>
    <row r="684" spans="1:15" s="113" customFormat="1" ht="30">
      <c r="A684" s="169" t="e">
        <f>IF(ISNA(VLOOKUP(D684,#REF!,4,FALSE)),"",VLOOKUP(D684,#REF!,4,FALSE))</f>
        <v>#REF!</v>
      </c>
      <c r="B684" s="144"/>
      <c r="C684" s="154"/>
      <c r="D684" s="154" t="str">
        <f t="shared" si="20"/>
        <v/>
      </c>
      <c r="E684" s="144" t="str">
        <f t="shared" si="21"/>
        <v/>
      </c>
      <c r="F684" s="144"/>
      <c r="G684" s="144"/>
      <c r="H684" s="144"/>
      <c r="I684" s="144"/>
      <c r="J684" s="144"/>
      <c r="K684" s="144"/>
      <c r="L684" s="144"/>
      <c r="M684" s="144"/>
      <c r="N684" s="144"/>
      <c r="O684" s="165"/>
    </row>
    <row r="685" spans="1:15" s="113" customFormat="1" ht="30">
      <c r="A685" s="169" t="e">
        <f>IF(ISNA(VLOOKUP(D685,#REF!,4,FALSE)),"",VLOOKUP(D685,#REF!,4,FALSE))</f>
        <v>#REF!</v>
      </c>
      <c r="B685" s="144"/>
      <c r="C685" s="154"/>
      <c r="D685" s="154" t="str">
        <f t="shared" si="20"/>
        <v/>
      </c>
      <c r="E685" s="144" t="str">
        <f t="shared" si="21"/>
        <v/>
      </c>
      <c r="F685" s="144"/>
      <c r="G685" s="144"/>
      <c r="H685" s="144"/>
      <c r="I685" s="144"/>
      <c r="J685" s="144"/>
      <c r="K685" s="144"/>
      <c r="L685" s="144"/>
      <c r="M685" s="144"/>
      <c r="N685" s="144"/>
      <c r="O685" s="165"/>
    </row>
    <row r="686" spans="1:15" s="113" customFormat="1" ht="30">
      <c r="A686" s="169" t="e">
        <f>IF(ISNA(VLOOKUP(D686,#REF!,4,FALSE)),"",VLOOKUP(D686,#REF!,4,FALSE))</f>
        <v>#REF!</v>
      </c>
      <c r="B686" s="144"/>
      <c r="C686" s="154"/>
      <c r="D686" s="154" t="str">
        <f t="shared" si="20"/>
        <v/>
      </c>
      <c r="E686" s="144" t="str">
        <f t="shared" si="21"/>
        <v/>
      </c>
      <c r="F686" s="144"/>
      <c r="G686" s="144"/>
      <c r="H686" s="144"/>
      <c r="I686" s="144"/>
      <c r="J686" s="144"/>
      <c r="K686" s="144"/>
      <c r="L686" s="144"/>
      <c r="M686" s="144"/>
      <c r="N686" s="144"/>
      <c r="O686" s="165"/>
    </row>
    <row r="687" spans="1:15" s="113" customFormat="1" ht="30">
      <c r="A687" s="169" t="e">
        <f>IF(ISNA(VLOOKUP(D687,#REF!,4,FALSE)),"",VLOOKUP(D687,#REF!,4,FALSE))</f>
        <v>#REF!</v>
      </c>
      <c r="B687" s="144"/>
      <c r="C687" s="154"/>
      <c r="D687" s="154" t="str">
        <f t="shared" si="20"/>
        <v/>
      </c>
      <c r="E687" s="144" t="str">
        <f t="shared" si="21"/>
        <v/>
      </c>
      <c r="F687" s="144"/>
      <c r="G687" s="144"/>
      <c r="H687" s="144"/>
      <c r="I687" s="144"/>
      <c r="J687" s="144"/>
      <c r="K687" s="144"/>
      <c r="L687" s="144"/>
      <c r="M687" s="144"/>
      <c r="N687" s="144"/>
      <c r="O687" s="165"/>
    </row>
    <row r="688" spans="1:15" s="113" customFormat="1" ht="30">
      <c r="A688" s="169" t="e">
        <f>IF(ISNA(VLOOKUP(D688,#REF!,4,FALSE)),"",VLOOKUP(D688,#REF!,4,FALSE))</f>
        <v>#REF!</v>
      </c>
      <c r="B688" s="144"/>
      <c r="C688" s="154"/>
      <c r="D688" s="154" t="str">
        <f t="shared" si="20"/>
        <v/>
      </c>
      <c r="E688" s="144" t="str">
        <f t="shared" si="21"/>
        <v/>
      </c>
      <c r="F688" s="144"/>
      <c r="G688" s="144"/>
      <c r="H688" s="144"/>
      <c r="I688" s="144"/>
      <c r="J688" s="144"/>
      <c r="K688" s="144"/>
      <c r="L688" s="144"/>
      <c r="M688" s="144"/>
      <c r="N688" s="144"/>
      <c r="O688" s="165"/>
    </row>
    <row r="689" spans="1:15" s="113" customFormat="1" ht="30">
      <c r="A689" s="169" t="e">
        <f>IF(ISNA(VLOOKUP(D689,#REF!,4,FALSE)),"",VLOOKUP(D689,#REF!,4,FALSE))</f>
        <v>#REF!</v>
      </c>
      <c r="B689" s="144"/>
      <c r="C689" s="154"/>
      <c r="D689" s="154" t="str">
        <f t="shared" si="20"/>
        <v/>
      </c>
      <c r="E689" s="144" t="str">
        <f t="shared" si="21"/>
        <v/>
      </c>
      <c r="F689" s="144"/>
      <c r="G689" s="144"/>
      <c r="H689" s="144"/>
      <c r="I689" s="144"/>
      <c r="J689" s="144"/>
      <c r="K689" s="144"/>
      <c r="L689" s="144"/>
      <c r="M689" s="144"/>
      <c r="N689" s="144"/>
      <c r="O689" s="165"/>
    </row>
    <row r="690" spans="1:15" s="113" customFormat="1" ht="30">
      <c r="A690" s="169" t="e">
        <f>IF(ISNA(VLOOKUP(D690,#REF!,4,FALSE)),"",VLOOKUP(D690,#REF!,4,FALSE))</f>
        <v>#REF!</v>
      </c>
      <c r="B690" s="144"/>
      <c r="C690" s="154"/>
      <c r="D690" s="154" t="str">
        <f t="shared" si="20"/>
        <v/>
      </c>
      <c r="E690" s="144" t="str">
        <f t="shared" si="21"/>
        <v/>
      </c>
      <c r="F690" s="144"/>
      <c r="G690" s="144"/>
      <c r="H690" s="144"/>
      <c r="I690" s="144"/>
      <c r="J690" s="144"/>
      <c r="K690" s="144"/>
      <c r="L690" s="144"/>
      <c r="M690" s="144"/>
      <c r="N690" s="144"/>
      <c r="O690" s="165"/>
    </row>
    <row r="691" spans="1:15" s="113" customFormat="1" ht="30">
      <c r="A691" s="169" t="e">
        <f>IF(ISNA(VLOOKUP(D691,#REF!,4,FALSE)),"",VLOOKUP(D691,#REF!,4,FALSE))</f>
        <v>#REF!</v>
      </c>
      <c r="B691" s="144"/>
      <c r="C691" s="154"/>
      <c r="D691" s="154" t="str">
        <f t="shared" si="20"/>
        <v/>
      </c>
      <c r="E691" s="144" t="str">
        <f t="shared" si="21"/>
        <v/>
      </c>
      <c r="F691" s="144"/>
      <c r="G691" s="144"/>
      <c r="H691" s="144"/>
      <c r="I691" s="144"/>
      <c r="J691" s="144"/>
      <c r="K691" s="144"/>
      <c r="L691" s="144"/>
      <c r="M691" s="144"/>
      <c r="N691" s="144"/>
      <c r="O691" s="165"/>
    </row>
    <row r="692" spans="1:15" s="113" customFormat="1" ht="30">
      <c r="A692" s="169" t="e">
        <f>IF(ISNA(VLOOKUP(D692,#REF!,4,FALSE)),"",VLOOKUP(D692,#REF!,4,FALSE))</f>
        <v>#REF!</v>
      </c>
      <c r="B692" s="144"/>
      <c r="C692" s="154"/>
      <c r="D692" s="154" t="str">
        <f t="shared" si="20"/>
        <v/>
      </c>
      <c r="E692" s="144" t="str">
        <f t="shared" si="21"/>
        <v/>
      </c>
      <c r="F692" s="144"/>
      <c r="G692" s="144"/>
      <c r="H692" s="144"/>
      <c r="I692" s="144"/>
      <c r="J692" s="144"/>
      <c r="K692" s="144"/>
      <c r="L692" s="144"/>
      <c r="M692" s="144"/>
      <c r="N692" s="144"/>
      <c r="O692" s="165"/>
    </row>
    <row r="693" spans="1:15" s="113" customFormat="1" ht="30">
      <c r="A693" s="169" t="e">
        <f>IF(ISNA(VLOOKUP(D693,#REF!,4,FALSE)),"",VLOOKUP(D693,#REF!,4,FALSE))</f>
        <v>#REF!</v>
      </c>
      <c r="B693" s="144"/>
      <c r="C693" s="154"/>
      <c r="D693" s="154" t="str">
        <f t="shared" si="20"/>
        <v/>
      </c>
      <c r="E693" s="144" t="str">
        <f t="shared" si="21"/>
        <v/>
      </c>
      <c r="F693" s="144"/>
      <c r="G693" s="144"/>
      <c r="H693" s="144"/>
      <c r="I693" s="144"/>
      <c r="J693" s="144"/>
      <c r="K693" s="144"/>
      <c r="L693" s="144"/>
      <c r="M693" s="144"/>
      <c r="N693" s="144"/>
      <c r="O693" s="165"/>
    </row>
    <row r="694" spans="1:15" s="113" customFormat="1" ht="30">
      <c r="A694" s="169" t="e">
        <f>IF(ISNA(VLOOKUP(D694,#REF!,4,FALSE)),"",VLOOKUP(D694,#REF!,4,FALSE))</f>
        <v>#REF!</v>
      </c>
      <c r="B694" s="144"/>
      <c r="C694" s="154"/>
      <c r="D694" s="154" t="str">
        <f t="shared" si="20"/>
        <v/>
      </c>
      <c r="E694" s="144" t="str">
        <f t="shared" si="21"/>
        <v/>
      </c>
      <c r="F694" s="144"/>
      <c r="G694" s="144"/>
      <c r="H694" s="144"/>
      <c r="I694" s="144"/>
      <c r="J694" s="144"/>
      <c r="K694" s="144"/>
      <c r="L694" s="144"/>
      <c r="M694" s="144"/>
      <c r="N694" s="144"/>
      <c r="O694" s="165"/>
    </row>
    <row r="695" spans="1:15" s="113" customFormat="1" ht="30">
      <c r="A695" s="169" t="e">
        <f>IF(ISNA(VLOOKUP(D695,#REF!,4,FALSE)),"",VLOOKUP(D695,#REF!,4,FALSE))</f>
        <v>#REF!</v>
      </c>
      <c r="B695" s="144"/>
      <c r="C695" s="154"/>
      <c r="D695" s="154" t="str">
        <f t="shared" si="20"/>
        <v/>
      </c>
      <c r="E695" s="144" t="str">
        <f t="shared" si="21"/>
        <v/>
      </c>
      <c r="F695" s="144"/>
      <c r="G695" s="144"/>
      <c r="H695" s="144"/>
      <c r="I695" s="144"/>
      <c r="J695" s="144"/>
      <c r="K695" s="144"/>
      <c r="L695" s="144"/>
      <c r="M695" s="144"/>
      <c r="N695" s="144"/>
      <c r="O695" s="165"/>
    </row>
    <row r="696" spans="1:15" s="113" customFormat="1" ht="30">
      <c r="A696" s="169" t="e">
        <f>IF(ISNA(VLOOKUP(D696,#REF!,4,FALSE)),"",VLOOKUP(D696,#REF!,4,FALSE))</f>
        <v>#REF!</v>
      </c>
      <c r="B696" s="144"/>
      <c r="C696" s="154"/>
      <c r="D696" s="154" t="str">
        <f t="shared" si="20"/>
        <v/>
      </c>
      <c r="E696" s="144" t="str">
        <f t="shared" si="21"/>
        <v/>
      </c>
      <c r="F696" s="144"/>
      <c r="G696" s="144"/>
      <c r="H696" s="144"/>
      <c r="I696" s="144"/>
      <c r="J696" s="144"/>
      <c r="K696" s="144"/>
      <c r="L696" s="144"/>
      <c r="M696" s="144"/>
      <c r="N696" s="144"/>
      <c r="O696" s="165"/>
    </row>
    <row r="697" spans="1:15" s="113" customFormat="1" ht="30">
      <c r="A697" s="169" t="e">
        <f>IF(ISNA(VLOOKUP(D697,#REF!,4,FALSE)),"",VLOOKUP(D697,#REF!,4,FALSE))</f>
        <v>#REF!</v>
      </c>
      <c r="B697" s="144"/>
      <c r="C697" s="154"/>
      <c r="D697" s="154" t="str">
        <f t="shared" si="20"/>
        <v/>
      </c>
      <c r="E697" s="144" t="str">
        <f t="shared" si="21"/>
        <v/>
      </c>
      <c r="F697" s="144"/>
      <c r="G697" s="144"/>
      <c r="H697" s="144"/>
      <c r="I697" s="144"/>
      <c r="J697" s="144"/>
      <c r="K697" s="144"/>
      <c r="L697" s="144"/>
      <c r="M697" s="144"/>
      <c r="N697" s="144"/>
      <c r="O697" s="165"/>
    </row>
    <row r="698" spans="1:15" s="113" customFormat="1" ht="30">
      <c r="A698" s="169" t="e">
        <f>IF(ISNA(VLOOKUP(D698,#REF!,4,FALSE)),"",VLOOKUP(D698,#REF!,4,FALSE))</f>
        <v>#REF!</v>
      </c>
      <c r="B698" s="144"/>
      <c r="C698" s="154"/>
      <c r="D698" s="154" t="str">
        <f t="shared" si="20"/>
        <v/>
      </c>
      <c r="E698" s="144" t="str">
        <f t="shared" si="21"/>
        <v/>
      </c>
      <c r="F698" s="144"/>
      <c r="G698" s="144"/>
      <c r="H698" s="144"/>
      <c r="I698" s="144"/>
      <c r="J698" s="144"/>
      <c r="K698" s="144"/>
      <c r="L698" s="144"/>
      <c r="M698" s="144"/>
      <c r="N698" s="144"/>
      <c r="O698" s="165"/>
    </row>
    <row r="699" spans="1:15" s="113" customFormat="1" ht="30">
      <c r="A699" s="169" t="e">
        <f>IF(ISNA(VLOOKUP(D699,#REF!,4,FALSE)),"",VLOOKUP(D699,#REF!,4,FALSE))</f>
        <v>#REF!</v>
      </c>
      <c r="B699" s="144"/>
      <c r="C699" s="154"/>
      <c r="D699" s="154" t="str">
        <f t="shared" si="20"/>
        <v/>
      </c>
      <c r="E699" s="144" t="str">
        <f t="shared" si="21"/>
        <v/>
      </c>
      <c r="F699" s="144"/>
      <c r="G699" s="144"/>
      <c r="H699" s="144"/>
      <c r="I699" s="144"/>
      <c r="J699" s="144"/>
      <c r="K699" s="144"/>
      <c r="L699" s="144"/>
      <c r="M699" s="144"/>
      <c r="N699" s="144"/>
      <c r="O699" s="165"/>
    </row>
    <row r="700" spans="1:15" s="113" customFormat="1" ht="30">
      <c r="A700" s="169" t="e">
        <f>IF(ISNA(VLOOKUP(D700,#REF!,4,FALSE)),"",VLOOKUP(D700,#REF!,4,FALSE))</f>
        <v>#REF!</v>
      </c>
      <c r="B700" s="144"/>
      <c r="C700" s="154"/>
      <c r="D700" s="154" t="str">
        <f t="shared" si="20"/>
        <v/>
      </c>
      <c r="E700" s="144" t="str">
        <f t="shared" si="21"/>
        <v/>
      </c>
      <c r="F700" s="144"/>
      <c r="G700" s="144"/>
      <c r="H700" s="144"/>
      <c r="I700" s="144"/>
      <c r="J700" s="144"/>
      <c r="K700" s="144"/>
      <c r="L700" s="144"/>
      <c r="M700" s="144"/>
      <c r="N700" s="144"/>
      <c r="O700" s="165"/>
    </row>
    <row r="701" spans="1:15" s="113" customFormat="1" ht="30">
      <c r="A701" s="169" t="e">
        <f>IF(ISNA(VLOOKUP(D701,#REF!,4,FALSE)),"",VLOOKUP(D701,#REF!,4,FALSE))</f>
        <v>#REF!</v>
      </c>
      <c r="B701" s="144"/>
      <c r="C701" s="154"/>
      <c r="D701" s="154" t="str">
        <f t="shared" si="20"/>
        <v/>
      </c>
      <c r="E701" s="144" t="str">
        <f t="shared" si="21"/>
        <v/>
      </c>
      <c r="F701" s="144"/>
      <c r="G701" s="144"/>
      <c r="H701" s="144"/>
      <c r="I701" s="144"/>
      <c r="J701" s="144"/>
      <c r="K701" s="144"/>
      <c r="L701" s="144"/>
      <c r="M701" s="144"/>
      <c r="N701" s="144"/>
      <c r="O701" s="165"/>
    </row>
    <row r="702" spans="1:15" s="113" customFormat="1" ht="30">
      <c r="A702" s="169" t="e">
        <f>IF(ISNA(VLOOKUP(D702,#REF!,4,FALSE)),"",VLOOKUP(D702,#REF!,4,FALSE))</f>
        <v>#REF!</v>
      </c>
      <c r="B702" s="144"/>
      <c r="C702" s="154"/>
      <c r="D702" s="154" t="str">
        <f t="shared" si="20"/>
        <v/>
      </c>
      <c r="E702" s="144" t="str">
        <f t="shared" si="21"/>
        <v/>
      </c>
      <c r="F702" s="144"/>
      <c r="G702" s="144"/>
      <c r="H702" s="144"/>
      <c r="I702" s="144"/>
      <c r="J702" s="144"/>
      <c r="K702" s="144"/>
      <c r="L702" s="144"/>
      <c r="M702" s="144"/>
      <c r="N702" s="144"/>
      <c r="O702" s="165"/>
    </row>
    <row r="703" spans="1:15" s="113" customFormat="1" ht="30">
      <c r="A703" s="169" t="e">
        <f>IF(ISNA(VLOOKUP(D703,#REF!,4,FALSE)),"",VLOOKUP(D703,#REF!,4,FALSE))</f>
        <v>#REF!</v>
      </c>
      <c r="B703" s="144"/>
      <c r="C703" s="154"/>
      <c r="D703" s="154" t="str">
        <f t="shared" si="20"/>
        <v/>
      </c>
      <c r="E703" s="144" t="str">
        <f t="shared" si="21"/>
        <v/>
      </c>
      <c r="F703" s="144"/>
      <c r="G703" s="144"/>
      <c r="H703" s="144"/>
      <c r="I703" s="144"/>
      <c r="J703" s="144"/>
      <c r="K703" s="144"/>
      <c r="L703" s="144"/>
      <c r="M703" s="144"/>
      <c r="N703" s="144"/>
      <c r="O703" s="165"/>
    </row>
    <row r="704" spans="1:15" s="113" customFormat="1" ht="30">
      <c r="A704" s="169" t="e">
        <f>IF(ISNA(VLOOKUP(D704,#REF!,4,FALSE)),"",VLOOKUP(D704,#REF!,4,FALSE))</f>
        <v>#REF!</v>
      </c>
      <c r="B704" s="144"/>
      <c r="C704" s="154"/>
      <c r="D704" s="154" t="str">
        <f t="shared" si="20"/>
        <v/>
      </c>
      <c r="E704" s="144" t="str">
        <f t="shared" si="21"/>
        <v/>
      </c>
      <c r="F704" s="144"/>
      <c r="G704" s="144"/>
      <c r="H704" s="144"/>
      <c r="I704" s="144"/>
      <c r="J704" s="144"/>
      <c r="K704" s="144"/>
      <c r="L704" s="144"/>
      <c r="M704" s="144"/>
      <c r="N704" s="144"/>
      <c r="O704" s="165"/>
    </row>
    <row r="705" spans="1:15" s="113" customFormat="1" ht="30">
      <c r="A705" s="169" t="e">
        <f>IF(ISNA(VLOOKUP(D705,#REF!,4,FALSE)),"",VLOOKUP(D705,#REF!,4,FALSE))</f>
        <v>#REF!</v>
      </c>
      <c r="B705" s="144"/>
      <c r="C705" s="154"/>
      <c r="D705" s="154" t="str">
        <f t="shared" si="20"/>
        <v/>
      </c>
      <c r="E705" s="144" t="str">
        <f t="shared" si="21"/>
        <v/>
      </c>
      <c r="F705" s="144"/>
      <c r="G705" s="144"/>
      <c r="H705" s="144"/>
      <c r="I705" s="144"/>
      <c r="J705" s="144"/>
      <c r="K705" s="144"/>
      <c r="L705" s="144"/>
      <c r="M705" s="144"/>
      <c r="N705" s="144"/>
      <c r="O705" s="165"/>
    </row>
    <row r="706" spans="1:15" s="113" customFormat="1" ht="30">
      <c r="A706" s="169" t="e">
        <f>IF(ISNA(VLOOKUP(D706,#REF!,4,FALSE)),"",VLOOKUP(D706,#REF!,4,FALSE))</f>
        <v>#REF!</v>
      </c>
      <c r="B706" s="144"/>
      <c r="C706" s="154"/>
      <c r="D706" s="154" t="str">
        <f t="shared" si="20"/>
        <v/>
      </c>
      <c r="E706" s="144" t="str">
        <f t="shared" si="21"/>
        <v/>
      </c>
      <c r="F706" s="144"/>
      <c r="G706" s="144"/>
      <c r="H706" s="144"/>
      <c r="I706" s="144"/>
      <c r="J706" s="144"/>
      <c r="K706" s="144"/>
      <c r="L706" s="144"/>
      <c r="M706" s="144"/>
      <c r="N706" s="144"/>
      <c r="O706" s="165"/>
    </row>
    <row r="707" spans="1:15" s="113" customFormat="1" ht="30">
      <c r="A707" s="169" t="e">
        <f>IF(ISNA(VLOOKUP(D707,#REF!,4,FALSE)),"",VLOOKUP(D707,#REF!,4,FALSE))</f>
        <v>#REF!</v>
      </c>
      <c r="B707" s="144"/>
      <c r="C707" s="154"/>
      <c r="D707" s="154" t="str">
        <f t="shared" si="20"/>
        <v/>
      </c>
      <c r="E707" s="144" t="str">
        <f t="shared" si="21"/>
        <v/>
      </c>
      <c r="F707" s="144"/>
      <c r="G707" s="144"/>
      <c r="H707" s="144"/>
      <c r="I707" s="144"/>
      <c r="J707" s="144"/>
      <c r="K707" s="144"/>
      <c r="L707" s="144"/>
      <c r="M707" s="144"/>
      <c r="N707" s="144"/>
      <c r="O707" s="165"/>
    </row>
    <row r="708" spans="1:15" s="113" customFormat="1" ht="30">
      <c r="A708" s="169" t="e">
        <f>IF(ISNA(VLOOKUP(D708,#REF!,4,FALSE)),"",VLOOKUP(D708,#REF!,4,FALSE))</f>
        <v>#REF!</v>
      </c>
      <c r="B708" s="144"/>
      <c r="C708" s="154"/>
      <c r="D708" s="154" t="str">
        <f t="shared" si="20"/>
        <v/>
      </c>
      <c r="E708" s="144" t="str">
        <f t="shared" si="21"/>
        <v/>
      </c>
      <c r="F708" s="144"/>
      <c r="G708" s="144"/>
      <c r="H708" s="144"/>
      <c r="I708" s="144"/>
      <c r="J708" s="144"/>
      <c r="K708" s="144"/>
      <c r="L708" s="144"/>
      <c r="M708" s="144"/>
      <c r="N708" s="144"/>
      <c r="O708" s="165"/>
    </row>
    <row r="709" spans="1:15" s="113" customFormat="1" ht="30">
      <c r="A709" s="169" t="e">
        <f>IF(ISNA(VLOOKUP(D709,#REF!,4,FALSE)),"",VLOOKUP(D709,#REF!,4,FALSE))</f>
        <v>#REF!</v>
      </c>
      <c r="B709" s="144"/>
      <c r="C709" s="154"/>
      <c r="D709" s="154" t="str">
        <f t="shared" ref="D709:D772" si="22">IF(ISNA(VLOOKUP(C709,$G$1023:$I$1309,3,FALSE)),"",VLOOKUP(C709,$G$1023:$I$1309,3,FALSE))</f>
        <v/>
      </c>
      <c r="E709" s="144" t="str">
        <f t="shared" ref="E709:E772" si="23">IF(ISNA(VLOOKUP(C709,$G$1023:$I$1309,2,FALSE)),"",VLOOKUP(C709,$G$1023:$I$1309,2,FALSE))</f>
        <v/>
      </c>
      <c r="F709" s="144"/>
      <c r="G709" s="144"/>
      <c r="H709" s="144"/>
      <c r="I709" s="144"/>
      <c r="J709" s="144"/>
      <c r="K709" s="144"/>
      <c r="L709" s="144"/>
      <c r="M709" s="144"/>
      <c r="N709" s="144"/>
      <c r="O709" s="165"/>
    </row>
    <row r="710" spans="1:15" s="113" customFormat="1" ht="30">
      <c r="A710" s="169" t="e">
        <f>IF(ISNA(VLOOKUP(D710,#REF!,4,FALSE)),"",VLOOKUP(D710,#REF!,4,FALSE))</f>
        <v>#REF!</v>
      </c>
      <c r="B710" s="144"/>
      <c r="C710" s="154"/>
      <c r="D710" s="154" t="str">
        <f t="shared" si="22"/>
        <v/>
      </c>
      <c r="E710" s="144" t="str">
        <f t="shared" si="23"/>
        <v/>
      </c>
      <c r="F710" s="144"/>
      <c r="G710" s="144"/>
      <c r="H710" s="144"/>
      <c r="I710" s="144"/>
      <c r="J710" s="144"/>
      <c r="K710" s="144"/>
      <c r="L710" s="144"/>
      <c r="M710" s="144"/>
      <c r="N710" s="144"/>
      <c r="O710" s="165"/>
    </row>
    <row r="711" spans="1:15" s="113" customFormat="1" ht="30">
      <c r="A711" s="169" t="e">
        <f>IF(ISNA(VLOOKUP(D711,#REF!,4,FALSE)),"",VLOOKUP(D711,#REF!,4,FALSE))</f>
        <v>#REF!</v>
      </c>
      <c r="B711" s="144"/>
      <c r="C711" s="154"/>
      <c r="D711" s="154" t="str">
        <f t="shared" si="22"/>
        <v/>
      </c>
      <c r="E711" s="144" t="str">
        <f t="shared" si="23"/>
        <v/>
      </c>
      <c r="F711" s="144"/>
      <c r="G711" s="144"/>
      <c r="H711" s="144"/>
      <c r="I711" s="144"/>
      <c r="J711" s="144"/>
      <c r="K711" s="144"/>
      <c r="L711" s="144"/>
      <c r="M711" s="144"/>
      <c r="N711" s="144"/>
      <c r="O711" s="165"/>
    </row>
    <row r="712" spans="1:15" s="113" customFormat="1" ht="30">
      <c r="A712" s="169" t="e">
        <f>IF(ISNA(VLOOKUP(D712,#REF!,4,FALSE)),"",VLOOKUP(D712,#REF!,4,FALSE))</f>
        <v>#REF!</v>
      </c>
      <c r="B712" s="144"/>
      <c r="C712" s="154"/>
      <c r="D712" s="154" t="str">
        <f t="shared" si="22"/>
        <v/>
      </c>
      <c r="E712" s="144" t="str">
        <f t="shared" si="23"/>
        <v/>
      </c>
      <c r="F712" s="144"/>
      <c r="G712" s="144"/>
      <c r="H712" s="144"/>
      <c r="I712" s="144"/>
      <c r="J712" s="144"/>
      <c r="K712" s="144"/>
      <c r="L712" s="144"/>
      <c r="M712" s="144"/>
      <c r="N712" s="144"/>
      <c r="O712" s="165"/>
    </row>
    <row r="713" spans="1:15" s="113" customFormat="1" ht="30">
      <c r="A713" s="169" t="e">
        <f>IF(ISNA(VLOOKUP(D713,#REF!,4,FALSE)),"",VLOOKUP(D713,#REF!,4,FALSE))</f>
        <v>#REF!</v>
      </c>
      <c r="B713" s="144"/>
      <c r="C713" s="154"/>
      <c r="D713" s="154" t="str">
        <f t="shared" si="22"/>
        <v/>
      </c>
      <c r="E713" s="144" t="str">
        <f t="shared" si="23"/>
        <v/>
      </c>
      <c r="F713" s="144"/>
      <c r="G713" s="144"/>
      <c r="H713" s="144"/>
      <c r="I713" s="144"/>
      <c r="J713" s="144"/>
      <c r="K713" s="144"/>
      <c r="L713" s="144"/>
      <c r="M713" s="144"/>
      <c r="N713" s="144"/>
      <c r="O713" s="165"/>
    </row>
    <row r="714" spans="1:15" s="113" customFormat="1" ht="30">
      <c r="A714" s="169" t="e">
        <f>IF(ISNA(VLOOKUP(D714,#REF!,4,FALSE)),"",VLOOKUP(D714,#REF!,4,FALSE))</f>
        <v>#REF!</v>
      </c>
      <c r="B714" s="144"/>
      <c r="C714" s="154"/>
      <c r="D714" s="154" t="str">
        <f t="shared" si="22"/>
        <v/>
      </c>
      <c r="E714" s="144" t="str">
        <f t="shared" si="23"/>
        <v/>
      </c>
      <c r="F714" s="144"/>
      <c r="G714" s="144"/>
      <c r="H714" s="144"/>
      <c r="I714" s="144"/>
      <c r="J714" s="144"/>
      <c r="K714" s="144"/>
      <c r="L714" s="144"/>
      <c r="M714" s="144"/>
      <c r="N714" s="144"/>
      <c r="O714" s="165"/>
    </row>
    <row r="715" spans="1:15" s="113" customFormat="1" ht="30">
      <c r="A715" s="169" t="e">
        <f>IF(ISNA(VLOOKUP(D715,#REF!,4,FALSE)),"",VLOOKUP(D715,#REF!,4,FALSE))</f>
        <v>#REF!</v>
      </c>
      <c r="B715" s="144"/>
      <c r="C715" s="154"/>
      <c r="D715" s="154" t="str">
        <f t="shared" si="22"/>
        <v/>
      </c>
      <c r="E715" s="144" t="str">
        <f t="shared" si="23"/>
        <v/>
      </c>
      <c r="F715" s="144"/>
      <c r="G715" s="144"/>
      <c r="H715" s="144"/>
      <c r="I715" s="144"/>
      <c r="J715" s="144"/>
      <c r="K715" s="144"/>
      <c r="L715" s="144"/>
      <c r="M715" s="144"/>
      <c r="N715" s="144"/>
      <c r="O715" s="165"/>
    </row>
    <row r="716" spans="1:15" s="113" customFormat="1" ht="30">
      <c r="A716" s="169" t="e">
        <f>IF(ISNA(VLOOKUP(D716,#REF!,4,FALSE)),"",VLOOKUP(D716,#REF!,4,FALSE))</f>
        <v>#REF!</v>
      </c>
      <c r="B716" s="144"/>
      <c r="C716" s="154"/>
      <c r="D716" s="154" t="str">
        <f t="shared" si="22"/>
        <v/>
      </c>
      <c r="E716" s="144" t="str">
        <f t="shared" si="23"/>
        <v/>
      </c>
      <c r="F716" s="144"/>
      <c r="G716" s="144"/>
      <c r="H716" s="144"/>
      <c r="I716" s="144"/>
      <c r="J716" s="144"/>
      <c r="K716" s="144"/>
      <c r="L716" s="144"/>
      <c r="M716" s="144"/>
      <c r="N716" s="144"/>
      <c r="O716" s="165"/>
    </row>
    <row r="717" spans="1:15" s="113" customFormat="1" ht="30">
      <c r="A717" s="169" t="e">
        <f>IF(ISNA(VLOOKUP(D717,#REF!,4,FALSE)),"",VLOOKUP(D717,#REF!,4,FALSE))</f>
        <v>#REF!</v>
      </c>
      <c r="B717" s="144"/>
      <c r="C717" s="154"/>
      <c r="D717" s="154" t="str">
        <f t="shared" si="22"/>
        <v/>
      </c>
      <c r="E717" s="144" t="str">
        <f t="shared" si="23"/>
        <v/>
      </c>
      <c r="F717" s="144"/>
      <c r="G717" s="144"/>
      <c r="H717" s="144"/>
      <c r="I717" s="144"/>
      <c r="J717" s="144"/>
      <c r="K717" s="144"/>
      <c r="L717" s="144"/>
      <c r="M717" s="144"/>
      <c r="N717" s="144"/>
      <c r="O717" s="165"/>
    </row>
    <row r="718" spans="1:15" s="113" customFormat="1" ht="30">
      <c r="A718" s="169" t="e">
        <f>IF(ISNA(VLOOKUP(D718,#REF!,4,FALSE)),"",VLOOKUP(D718,#REF!,4,FALSE))</f>
        <v>#REF!</v>
      </c>
      <c r="B718" s="144"/>
      <c r="C718" s="154"/>
      <c r="D718" s="154" t="str">
        <f t="shared" si="22"/>
        <v/>
      </c>
      <c r="E718" s="144" t="str">
        <f t="shared" si="23"/>
        <v/>
      </c>
      <c r="F718" s="144"/>
      <c r="G718" s="144"/>
      <c r="H718" s="144"/>
      <c r="I718" s="144"/>
      <c r="J718" s="144"/>
      <c r="K718" s="144"/>
      <c r="L718" s="144"/>
      <c r="M718" s="144"/>
      <c r="N718" s="144"/>
      <c r="O718" s="165"/>
    </row>
    <row r="719" spans="1:15" s="113" customFormat="1" ht="30">
      <c r="A719" s="169" t="e">
        <f>IF(ISNA(VLOOKUP(D719,#REF!,4,FALSE)),"",VLOOKUP(D719,#REF!,4,FALSE))</f>
        <v>#REF!</v>
      </c>
      <c r="B719" s="144"/>
      <c r="C719" s="154"/>
      <c r="D719" s="154" t="str">
        <f t="shared" si="22"/>
        <v/>
      </c>
      <c r="E719" s="144" t="str">
        <f t="shared" si="23"/>
        <v/>
      </c>
      <c r="F719" s="144"/>
      <c r="G719" s="144"/>
      <c r="H719" s="144"/>
      <c r="I719" s="144"/>
      <c r="J719" s="144"/>
      <c r="K719" s="144"/>
      <c r="L719" s="144"/>
      <c r="M719" s="144"/>
      <c r="N719" s="144"/>
      <c r="O719" s="165"/>
    </row>
    <row r="720" spans="1:15" s="113" customFormat="1" ht="30">
      <c r="A720" s="169" t="e">
        <f>IF(ISNA(VLOOKUP(D720,#REF!,4,FALSE)),"",VLOOKUP(D720,#REF!,4,FALSE))</f>
        <v>#REF!</v>
      </c>
      <c r="B720" s="144"/>
      <c r="C720" s="154"/>
      <c r="D720" s="154" t="str">
        <f t="shared" si="22"/>
        <v/>
      </c>
      <c r="E720" s="144" t="str">
        <f t="shared" si="23"/>
        <v/>
      </c>
      <c r="F720" s="144"/>
      <c r="G720" s="144"/>
      <c r="H720" s="144"/>
      <c r="I720" s="144"/>
      <c r="J720" s="144"/>
      <c r="K720" s="144"/>
      <c r="L720" s="144"/>
      <c r="M720" s="144"/>
      <c r="N720" s="144"/>
      <c r="O720" s="165"/>
    </row>
    <row r="721" spans="1:15" s="113" customFormat="1" ht="30">
      <c r="A721" s="169" t="e">
        <f>IF(ISNA(VLOOKUP(D721,#REF!,4,FALSE)),"",VLOOKUP(D721,#REF!,4,FALSE))</f>
        <v>#REF!</v>
      </c>
      <c r="B721" s="144"/>
      <c r="C721" s="154"/>
      <c r="D721" s="154" t="str">
        <f t="shared" si="22"/>
        <v/>
      </c>
      <c r="E721" s="144" t="str">
        <f t="shared" si="23"/>
        <v/>
      </c>
      <c r="F721" s="144"/>
      <c r="G721" s="144"/>
      <c r="H721" s="144"/>
      <c r="I721" s="144"/>
      <c r="J721" s="144"/>
      <c r="K721" s="144"/>
      <c r="L721" s="144"/>
      <c r="M721" s="144"/>
      <c r="N721" s="144"/>
      <c r="O721" s="165"/>
    </row>
    <row r="722" spans="1:15" s="113" customFormat="1" ht="30">
      <c r="A722" s="169" t="e">
        <f>IF(ISNA(VLOOKUP(D722,#REF!,4,FALSE)),"",VLOOKUP(D722,#REF!,4,FALSE))</f>
        <v>#REF!</v>
      </c>
      <c r="B722" s="144"/>
      <c r="C722" s="154"/>
      <c r="D722" s="154" t="str">
        <f t="shared" si="22"/>
        <v/>
      </c>
      <c r="E722" s="144" t="str">
        <f t="shared" si="23"/>
        <v/>
      </c>
      <c r="F722" s="144"/>
      <c r="G722" s="144"/>
      <c r="H722" s="144"/>
      <c r="I722" s="144"/>
      <c r="J722" s="144"/>
      <c r="K722" s="144"/>
      <c r="L722" s="144"/>
      <c r="M722" s="144"/>
      <c r="N722" s="144"/>
      <c r="O722" s="165"/>
    </row>
    <row r="723" spans="1:15" s="113" customFormat="1" ht="30">
      <c r="A723" s="169" t="e">
        <f>IF(ISNA(VLOOKUP(D723,#REF!,4,FALSE)),"",VLOOKUP(D723,#REF!,4,FALSE))</f>
        <v>#REF!</v>
      </c>
      <c r="B723" s="144"/>
      <c r="C723" s="154"/>
      <c r="D723" s="154" t="str">
        <f t="shared" si="22"/>
        <v/>
      </c>
      <c r="E723" s="144" t="str">
        <f t="shared" si="23"/>
        <v/>
      </c>
      <c r="F723" s="144"/>
      <c r="G723" s="144"/>
      <c r="H723" s="144"/>
      <c r="I723" s="144"/>
      <c r="J723" s="144"/>
      <c r="K723" s="144"/>
      <c r="L723" s="144"/>
      <c r="M723" s="144"/>
      <c r="N723" s="144"/>
      <c r="O723" s="165"/>
    </row>
    <row r="724" spans="1:15" s="113" customFormat="1" ht="30">
      <c r="A724" s="169" t="e">
        <f>IF(ISNA(VLOOKUP(D724,#REF!,4,FALSE)),"",VLOOKUP(D724,#REF!,4,FALSE))</f>
        <v>#REF!</v>
      </c>
      <c r="B724" s="144"/>
      <c r="C724" s="154"/>
      <c r="D724" s="154" t="str">
        <f t="shared" si="22"/>
        <v/>
      </c>
      <c r="E724" s="144" t="str">
        <f t="shared" si="23"/>
        <v/>
      </c>
      <c r="F724" s="144"/>
      <c r="G724" s="144"/>
      <c r="H724" s="144"/>
      <c r="I724" s="144"/>
      <c r="J724" s="144"/>
      <c r="K724" s="144"/>
      <c r="L724" s="144"/>
      <c r="M724" s="144"/>
      <c r="N724" s="144"/>
      <c r="O724" s="165"/>
    </row>
    <row r="725" spans="1:15" s="113" customFormat="1" ht="30">
      <c r="A725" s="169" t="e">
        <f>IF(ISNA(VLOOKUP(D725,#REF!,4,FALSE)),"",VLOOKUP(D725,#REF!,4,FALSE))</f>
        <v>#REF!</v>
      </c>
      <c r="B725" s="144"/>
      <c r="C725" s="154"/>
      <c r="D725" s="154" t="str">
        <f t="shared" si="22"/>
        <v/>
      </c>
      <c r="E725" s="144" t="str">
        <f t="shared" si="23"/>
        <v/>
      </c>
      <c r="F725" s="144"/>
      <c r="G725" s="144"/>
      <c r="H725" s="144"/>
      <c r="I725" s="144"/>
      <c r="J725" s="144"/>
      <c r="K725" s="144"/>
      <c r="L725" s="144"/>
      <c r="M725" s="144"/>
      <c r="N725" s="144"/>
      <c r="O725" s="165"/>
    </row>
    <row r="726" spans="1:15" s="113" customFormat="1" ht="30">
      <c r="A726" s="169" t="e">
        <f>IF(ISNA(VLOOKUP(D726,#REF!,4,FALSE)),"",VLOOKUP(D726,#REF!,4,FALSE))</f>
        <v>#REF!</v>
      </c>
      <c r="B726" s="144"/>
      <c r="C726" s="154"/>
      <c r="D726" s="154" t="str">
        <f t="shared" si="22"/>
        <v/>
      </c>
      <c r="E726" s="144" t="str">
        <f t="shared" si="23"/>
        <v/>
      </c>
      <c r="F726" s="144"/>
      <c r="G726" s="144"/>
      <c r="H726" s="144"/>
      <c r="I726" s="144"/>
      <c r="J726" s="144"/>
      <c r="K726" s="144"/>
      <c r="L726" s="144"/>
      <c r="M726" s="144"/>
      <c r="N726" s="144"/>
      <c r="O726" s="165"/>
    </row>
    <row r="727" spans="1:15" s="113" customFormat="1" ht="30">
      <c r="A727" s="169" t="e">
        <f>IF(ISNA(VLOOKUP(D727,#REF!,4,FALSE)),"",VLOOKUP(D727,#REF!,4,FALSE))</f>
        <v>#REF!</v>
      </c>
      <c r="B727" s="144"/>
      <c r="C727" s="154"/>
      <c r="D727" s="154" t="str">
        <f t="shared" si="22"/>
        <v/>
      </c>
      <c r="E727" s="144" t="str">
        <f t="shared" si="23"/>
        <v/>
      </c>
      <c r="F727" s="144"/>
      <c r="G727" s="144"/>
      <c r="H727" s="144"/>
      <c r="I727" s="144"/>
      <c r="J727" s="144"/>
      <c r="K727" s="144"/>
      <c r="L727" s="144"/>
      <c r="M727" s="144"/>
      <c r="N727" s="144"/>
      <c r="O727" s="165"/>
    </row>
    <row r="728" spans="1:15" s="113" customFormat="1" ht="30">
      <c r="A728" s="169" t="e">
        <f>IF(ISNA(VLOOKUP(D728,#REF!,4,FALSE)),"",VLOOKUP(D728,#REF!,4,FALSE))</f>
        <v>#REF!</v>
      </c>
      <c r="B728" s="144"/>
      <c r="C728" s="154"/>
      <c r="D728" s="154" t="str">
        <f t="shared" si="22"/>
        <v/>
      </c>
      <c r="E728" s="144" t="str">
        <f t="shared" si="23"/>
        <v/>
      </c>
      <c r="F728" s="144"/>
      <c r="G728" s="144"/>
      <c r="H728" s="144"/>
      <c r="I728" s="144"/>
      <c r="J728" s="144"/>
      <c r="K728" s="144"/>
      <c r="L728" s="144"/>
      <c r="M728" s="144"/>
      <c r="N728" s="144"/>
      <c r="O728" s="165"/>
    </row>
    <row r="729" spans="1:15" s="113" customFormat="1" ht="30">
      <c r="A729" s="169" t="e">
        <f>IF(ISNA(VLOOKUP(D729,#REF!,4,FALSE)),"",VLOOKUP(D729,#REF!,4,FALSE))</f>
        <v>#REF!</v>
      </c>
      <c r="B729" s="144"/>
      <c r="C729" s="154"/>
      <c r="D729" s="154" t="str">
        <f t="shared" si="22"/>
        <v/>
      </c>
      <c r="E729" s="144" t="str">
        <f t="shared" si="23"/>
        <v/>
      </c>
      <c r="F729" s="144"/>
      <c r="G729" s="144"/>
      <c r="H729" s="144"/>
      <c r="I729" s="144"/>
      <c r="J729" s="144"/>
      <c r="K729" s="144"/>
      <c r="L729" s="144"/>
      <c r="M729" s="144"/>
      <c r="N729" s="144"/>
      <c r="O729" s="165"/>
    </row>
    <row r="730" spans="1:15" s="113" customFormat="1" ht="30">
      <c r="A730" s="169" t="e">
        <f>IF(ISNA(VLOOKUP(D730,#REF!,4,FALSE)),"",VLOOKUP(D730,#REF!,4,FALSE))</f>
        <v>#REF!</v>
      </c>
      <c r="B730" s="144"/>
      <c r="C730" s="154"/>
      <c r="D730" s="154" t="str">
        <f t="shared" si="22"/>
        <v/>
      </c>
      <c r="E730" s="144" t="str">
        <f t="shared" si="23"/>
        <v/>
      </c>
      <c r="F730" s="144"/>
      <c r="G730" s="144"/>
      <c r="H730" s="144"/>
      <c r="I730" s="144"/>
      <c r="J730" s="144"/>
      <c r="K730" s="144"/>
      <c r="L730" s="144"/>
      <c r="M730" s="144"/>
      <c r="N730" s="144"/>
      <c r="O730" s="165"/>
    </row>
    <row r="731" spans="1:15" s="113" customFormat="1" ht="30">
      <c r="A731" s="169" t="e">
        <f>IF(ISNA(VLOOKUP(D731,#REF!,4,FALSE)),"",VLOOKUP(D731,#REF!,4,FALSE))</f>
        <v>#REF!</v>
      </c>
      <c r="B731" s="144"/>
      <c r="C731" s="154"/>
      <c r="D731" s="154" t="str">
        <f t="shared" si="22"/>
        <v/>
      </c>
      <c r="E731" s="144" t="str">
        <f t="shared" si="23"/>
        <v/>
      </c>
      <c r="F731" s="144"/>
      <c r="G731" s="144"/>
      <c r="H731" s="144"/>
      <c r="I731" s="144"/>
      <c r="J731" s="144"/>
      <c r="K731" s="144"/>
      <c r="L731" s="144"/>
      <c r="M731" s="144"/>
      <c r="N731" s="144"/>
      <c r="O731" s="165"/>
    </row>
    <row r="732" spans="1:15" s="113" customFormat="1" ht="30">
      <c r="A732" s="169" t="e">
        <f>IF(ISNA(VLOOKUP(D732,#REF!,4,FALSE)),"",VLOOKUP(D732,#REF!,4,FALSE))</f>
        <v>#REF!</v>
      </c>
      <c r="B732" s="144"/>
      <c r="C732" s="154"/>
      <c r="D732" s="154" t="str">
        <f t="shared" si="22"/>
        <v/>
      </c>
      <c r="E732" s="144" t="str">
        <f t="shared" si="23"/>
        <v/>
      </c>
      <c r="F732" s="144"/>
      <c r="G732" s="144"/>
      <c r="H732" s="144"/>
      <c r="I732" s="144"/>
      <c r="J732" s="144"/>
      <c r="K732" s="144"/>
      <c r="L732" s="144"/>
      <c r="M732" s="144"/>
      <c r="N732" s="144"/>
      <c r="O732" s="165"/>
    </row>
    <row r="733" spans="1:15" s="113" customFormat="1" ht="30">
      <c r="A733" s="169" t="e">
        <f>IF(ISNA(VLOOKUP(D733,#REF!,4,FALSE)),"",VLOOKUP(D733,#REF!,4,FALSE))</f>
        <v>#REF!</v>
      </c>
      <c r="B733" s="144"/>
      <c r="C733" s="154"/>
      <c r="D733" s="154" t="str">
        <f t="shared" si="22"/>
        <v/>
      </c>
      <c r="E733" s="144" t="str">
        <f t="shared" si="23"/>
        <v/>
      </c>
      <c r="F733" s="144"/>
      <c r="G733" s="144"/>
      <c r="H733" s="144"/>
      <c r="I733" s="144"/>
      <c r="J733" s="144"/>
      <c r="K733" s="144"/>
      <c r="L733" s="144"/>
      <c r="M733" s="144"/>
      <c r="N733" s="144"/>
      <c r="O733" s="165"/>
    </row>
    <row r="734" spans="1:15" s="113" customFormat="1" ht="30">
      <c r="A734" s="169" t="e">
        <f>IF(ISNA(VLOOKUP(D734,#REF!,4,FALSE)),"",VLOOKUP(D734,#REF!,4,FALSE))</f>
        <v>#REF!</v>
      </c>
      <c r="B734" s="144"/>
      <c r="C734" s="154"/>
      <c r="D734" s="154" t="str">
        <f t="shared" si="22"/>
        <v/>
      </c>
      <c r="E734" s="144" t="str">
        <f t="shared" si="23"/>
        <v/>
      </c>
      <c r="F734" s="144"/>
      <c r="G734" s="144"/>
      <c r="H734" s="144"/>
      <c r="I734" s="144"/>
      <c r="J734" s="144"/>
      <c r="K734" s="144"/>
      <c r="L734" s="144"/>
      <c r="M734" s="144"/>
      <c r="N734" s="144"/>
      <c r="O734" s="165"/>
    </row>
    <row r="735" spans="1:15" s="113" customFormat="1" ht="30">
      <c r="A735" s="169" t="e">
        <f>IF(ISNA(VLOOKUP(D735,#REF!,4,FALSE)),"",VLOOKUP(D735,#REF!,4,FALSE))</f>
        <v>#REF!</v>
      </c>
      <c r="B735" s="144"/>
      <c r="C735" s="154"/>
      <c r="D735" s="154" t="str">
        <f t="shared" si="22"/>
        <v/>
      </c>
      <c r="E735" s="144" t="str">
        <f t="shared" si="23"/>
        <v/>
      </c>
      <c r="F735" s="144"/>
      <c r="G735" s="144"/>
      <c r="H735" s="144"/>
      <c r="I735" s="144"/>
      <c r="J735" s="144"/>
      <c r="K735" s="144"/>
      <c r="L735" s="144"/>
      <c r="M735" s="144"/>
      <c r="N735" s="144"/>
      <c r="O735" s="165"/>
    </row>
    <row r="736" spans="1:15" s="113" customFormat="1" ht="30">
      <c r="A736" s="169" t="e">
        <f>IF(ISNA(VLOOKUP(D736,#REF!,4,FALSE)),"",VLOOKUP(D736,#REF!,4,FALSE))</f>
        <v>#REF!</v>
      </c>
      <c r="B736" s="144"/>
      <c r="C736" s="154"/>
      <c r="D736" s="154" t="str">
        <f t="shared" si="22"/>
        <v/>
      </c>
      <c r="E736" s="144" t="str">
        <f t="shared" si="23"/>
        <v/>
      </c>
      <c r="F736" s="144"/>
      <c r="G736" s="144"/>
      <c r="H736" s="144"/>
      <c r="I736" s="144"/>
      <c r="J736" s="144"/>
      <c r="K736" s="144"/>
      <c r="L736" s="144"/>
      <c r="M736" s="144"/>
      <c r="N736" s="144"/>
      <c r="O736" s="165"/>
    </row>
    <row r="737" spans="1:15" s="113" customFormat="1" ht="30">
      <c r="A737" s="169" t="e">
        <f>IF(ISNA(VLOOKUP(D737,#REF!,4,FALSE)),"",VLOOKUP(D737,#REF!,4,FALSE))</f>
        <v>#REF!</v>
      </c>
      <c r="B737" s="144"/>
      <c r="C737" s="154"/>
      <c r="D737" s="154" t="str">
        <f t="shared" si="22"/>
        <v/>
      </c>
      <c r="E737" s="144" t="str">
        <f t="shared" si="23"/>
        <v/>
      </c>
      <c r="F737" s="144"/>
      <c r="G737" s="144"/>
      <c r="H737" s="144"/>
      <c r="I737" s="144"/>
      <c r="J737" s="144"/>
      <c r="K737" s="144"/>
      <c r="L737" s="144"/>
      <c r="M737" s="144"/>
      <c r="N737" s="144"/>
      <c r="O737" s="165"/>
    </row>
    <row r="738" spans="1:15" s="113" customFormat="1" ht="30">
      <c r="A738" s="169" t="e">
        <f>IF(ISNA(VLOOKUP(D738,#REF!,4,FALSE)),"",VLOOKUP(D738,#REF!,4,FALSE))</f>
        <v>#REF!</v>
      </c>
      <c r="B738" s="144"/>
      <c r="C738" s="154"/>
      <c r="D738" s="154" t="str">
        <f t="shared" si="22"/>
        <v/>
      </c>
      <c r="E738" s="144" t="str">
        <f t="shared" si="23"/>
        <v/>
      </c>
      <c r="F738" s="144"/>
      <c r="G738" s="144"/>
      <c r="H738" s="144"/>
      <c r="I738" s="144"/>
      <c r="J738" s="144"/>
      <c r="K738" s="144"/>
      <c r="L738" s="144"/>
      <c r="M738" s="144"/>
      <c r="N738" s="144"/>
      <c r="O738" s="165"/>
    </row>
    <row r="739" spans="1:15" s="113" customFormat="1" ht="30">
      <c r="A739" s="169" t="e">
        <f>IF(ISNA(VLOOKUP(D739,#REF!,4,FALSE)),"",VLOOKUP(D739,#REF!,4,FALSE))</f>
        <v>#REF!</v>
      </c>
      <c r="B739" s="144"/>
      <c r="C739" s="154"/>
      <c r="D739" s="154" t="str">
        <f t="shared" si="22"/>
        <v/>
      </c>
      <c r="E739" s="144" t="str">
        <f t="shared" si="23"/>
        <v/>
      </c>
      <c r="F739" s="144"/>
      <c r="G739" s="144"/>
      <c r="H739" s="144"/>
      <c r="I739" s="144"/>
      <c r="J739" s="144"/>
      <c r="K739" s="144"/>
      <c r="L739" s="144"/>
      <c r="M739" s="144"/>
      <c r="N739" s="144"/>
      <c r="O739" s="165"/>
    </row>
    <row r="740" spans="1:15" s="113" customFormat="1" ht="30">
      <c r="A740" s="169" t="e">
        <f>IF(ISNA(VLOOKUP(D740,#REF!,4,FALSE)),"",VLOOKUP(D740,#REF!,4,FALSE))</f>
        <v>#REF!</v>
      </c>
      <c r="B740" s="144"/>
      <c r="C740" s="154"/>
      <c r="D740" s="154" t="str">
        <f t="shared" si="22"/>
        <v/>
      </c>
      <c r="E740" s="144" t="str">
        <f t="shared" si="23"/>
        <v/>
      </c>
      <c r="F740" s="144"/>
      <c r="G740" s="144"/>
      <c r="H740" s="144"/>
      <c r="I740" s="144"/>
      <c r="J740" s="144"/>
      <c r="K740" s="144"/>
      <c r="L740" s="144"/>
      <c r="M740" s="144"/>
      <c r="N740" s="144"/>
      <c r="O740" s="165"/>
    </row>
    <row r="741" spans="1:15" s="113" customFormat="1" ht="30">
      <c r="A741" s="169" t="e">
        <f>IF(ISNA(VLOOKUP(D741,#REF!,4,FALSE)),"",VLOOKUP(D741,#REF!,4,FALSE))</f>
        <v>#REF!</v>
      </c>
      <c r="B741" s="144"/>
      <c r="C741" s="154"/>
      <c r="D741" s="154" t="str">
        <f t="shared" si="22"/>
        <v/>
      </c>
      <c r="E741" s="144" t="str">
        <f t="shared" si="23"/>
        <v/>
      </c>
      <c r="F741" s="144"/>
      <c r="G741" s="144"/>
      <c r="H741" s="144"/>
      <c r="I741" s="144"/>
      <c r="J741" s="144"/>
      <c r="K741" s="144"/>
      <c r="L741" s="144"/>
      <c r="M741" s="144"/>
      <c r="N741" s="144"/>
      <c r="O741" s="165"/>
    </row>
    <row r="742" spans="1:15" s="113" customFormat="1" ht="30">
      <c r="A742" s="169" t="e">
        <f>IF(ISNA(VLOOKUP(D742,#REF!,4,FALSE)),"",VLOOKUP(D742,#REF!,4,FALSE))</f>
        <v>#REF!</v>
      </c>
      <c r="B742" s="144"/>
      <c r="C742" s="154"/>
      <c r="D742" s="154" t="str">
        <f t="shared" si="22"/>
        <v/>
      </c>
      <c r="E742" s="144" t="str">
        <f t="shared" si="23"/>
        <v/>
      </c>
      <c r="F742" s="144"/>
      <c r="G742" s="144"/>
      <c r="H742" s="144"/>
      <c r="I742" s="144"/>
      <c r="J742" s="144"/>
      <c r="K742" s="144"/>
      <c r="L742" s="144"/>
      <c r="M742" s="144"/>
      <c r="N742" s="144"/>
      <c r="O742" s="165"/>
    </row>
    <row r="743" spans="1:15" s="113" customFormat="1" ht="30">
      <c r="A743" s="169" t="e">
        <f>IF(ISNA(VLOOKUP(D743,#REF!,4,FALSE)),"",VLOOKUP(D743,#REF!,4,FALSE))</f>
        <v>#REF!</v>
      </c>
      <c r="B743" s="144"/>
      <c r="C743" s="154"/>
      <c r="D743" s="154" t="str">
        <f t="shared" si="22"/>
        <v/>
      </c>
      <c r="E743" s="144" t="str">
        <f t="shared" si="23"/>
        <v/>
      </c>
      <c r="F743" s="144"/>
      <c r="G743" s="144"/>
      <c r="H743" s="144"/>
      <c r="I743" s="144"/>
      <c r="J743" s="144"/>
      <c r="K743" s="144"/>
      <c r="L743" s="144"/>
      <c r="M743" s="144"/>
      <c r="N743" s="144"/>
      <c r="O743" s="165"/>
    </row>
    <row r="744" spans="1:15" s="113" customFormat="1" ht="30">
      <c r="A744" s="169" t="e">
        <f>IF(ISNA(VLOOKUP(D744,#REF!,4,FALSE)),"",VLOOKUP(D744,#REF!,4,FALSE))</f>
        <v>#REF!</v>
      </c>
      <c r="B744" s="144"/>
      <c r="C744" s="154"/>
      <c r="D744" s="154" t="str">
        <f t="shared" si="22"/>
        <v/>
      </c>
      <c r="E744" s="144" t="str">
        <f t="shared" si="23"/>
        <v/>
      </c>
      <c r="F744" s="144"/>
      <c r="G744" s="144"/>
      <c r="H744" s="144"/>
      <c r="I744" s="144"/>
      <c r="J744" s="144"/>
      <c r="K744" s="144"/>
      <c r="L744" s="144"/>
      <c r="M744" s="144"/>
      <c r="N744" s="144"/>
      <c r="O744" s="165"/>
    </row>
    <row r="745" spans="1:15" s="113" customFormat="1" ht="30">
      <c r="A745" s="169" t="e">
        <f>IF(ISNA(VLOOKUP(D745,#REF!,4,FALSE)),"",VLOOKUP(D745,#REF!,4,FALSE))</f>
        <v>#REF!</v>
      </c>
      <c r="B745" s="144"/>
      <c r="C745" s="154"/>
      <c r="D745" s="154" t="str">
        <f t="shared" si="22"/>
        <v/>
      </c>
      <c r="E745" s="144" t="str">
        <f t="shared" si="23"/>
        <v/>
      </c>
      <c r="F745" s="144"/>
      <c r="G745" s="144"/>
      <c r="H745" s="144"/>
      <c r="I745" s="144"/>
      <c r="J745" s="144"/>
      <c r="K745" s="144"/>
      <c r="L745" s="144"/>
      <c r="M745" s="144"/>
      <c r="N745" s="144"/>
      <c r="O745" s="165"/>
    </row>
    <row r="746" spans="1:15" s="113" customFormat="1" ht="30">
      <c r="A746" s="169" t="e">
        <f>IF(ISNA(VLOOKUP(D746,#REF!,4,FALSE)),"",VLOOKUP(D746,#REF!,4,FALSE))</f>
        <v>#REF!</v>
      </c>
      <c r="B746" s="144"/>
      <c r="C746" s="154"/>
      <c r="D746" s="154" t="str">
        <f t="shared" si="22"/>
        <v/>
      </c>
      <c r="E746" s="144" t="str">
        <f t="shared" si="23"/>
        <v/>
      </c>
      <c r="F746" s="144"/>
      <c r="G746" s="144"/>
      <c r="H746" s="144"/>
      <c r="I746" s="144"/>
      <c r="J746" s="144"/>
      <c r="K746" s="144"/>
      <c r="L746" s="144"/>
      <c r="M746" s="144"/>
      <c r="N746" s="144"/>
      <c r="O746" s="165"/>
    </row>
    <row r="747" spans="1:15" s="113" customFormat="1" ht="30">
      <c r="A747" s="169" t="e">
        <f>IF(ISNA(VLOOKUP(D747,#REF!,4,FALSE)),"",VLOOKUP(D747,#REF!,4,FALSE))</f>
        <v>#REF!</v>
      </c>
      <c r="B747" s="144"/>
      <c r="C747" s="154"/>
      <c r="D747" s="154" t="str">
        <f t="shared" si="22"/>
        <v/>
      </c>
      <c r="E747" s="144" t="str">
        <f t="shared" si="23"/>
        <v/>
      </c>
      <c r="F747" s="144"/>
      <c r="G747" s="144"/>
      <c r="H747" s="144"/>
      <c r="I747" s="144"/>
      <c r="J747" s="144"/>
      <c r="K747" s="144"/>
      <c r="L747" s="144"/>
      <c r="M747" s="144"/>
      <c r="N747" s="144"/>
      <c r="O747" s="165"/>
    </row>
    <row r="748" spans="1:15" s="113" customFormat="1" ht="30">
      <c r="A748" s="169" t="e">
        <f>IF(ISNA(VLOOKUP(D748,#REF!,4,FALSE)),"",VLOOKUP(D748,#REF!,4,FALSE))</f>
        <v>#REF!</v>
      </c>
      <c r="B748" s="144"/>
      <c r="C748" s="154"/>
      <c r="D748" s="154" t="str">
        <f t="shared" si="22"/>
        <v/>
      </c>
      <c r="E748" s="144" t="str">
        <f t="shared" si="23"/>
        <v/>
      </c>
      <c r="F748" s="144"/>
      <c r="G748" s="144"/>
      <c r="H748" s="144"/>
      <c r="I748" s="144"/>
      <c r="J748" s="144"/>
      <c r="K748" s="144"/>
      <c r="L748" s="144"/>
      <c r="M748" s="144"/>
      <c r="N748" s="144"/>
      <c r="O748" s="165"/>
    </row>
    <row r="749" spans="1:15" s="113" customFormat="1" ht="30">
      <c r="A749" s="169" t="e">
        <f>IF(ISNA(VLOOKUP(D749,#REF!,4,FALSE)),"",VLOOKUP(D749,#REF!,4,FALSE))</f>
        <v>#REF!</v>
      </c>
      <c r="B749" s="144"/>
      <c r="C749" s="154"/>
      <c r="D749" s="154" t="str">
        <f t="shared" si="22"/>
        <v/>
      </c>
      <c r="E749" s="144" t="str">
        <f t="shared" si="23"/>
        <v/>
      </c>
      <c r="F749" s="144"/>
      <c r="G749" s="144"/>
      <c r="H749" s="144"/>
      <c r="I749" s="144"/>
      <c r="J749" s="144"/>
      <c r="K749" s="144"/>
      <c r="L749" s="144"/>
      <c r="M749" s="144"/>
      <c r="N749" s="144"/>
      <c r="O749" s="165"/>
    </row>
    <row r="750" spans="1:15" s="113" customFormat="1" ht="30">
      <c r="A750" s="169" t="e">
        <f>IF(ISNA(VLOOKUP(D750,#REF!,4,FALSE)),"",VLOOKUP(D750,#REF!,4,FALSE))</f>
        <v>#REF!</v>
      </c>
      <c r="B750" s="144"/>
      <c r="C750" s="154"/>
      <c r="D750" s="154" t="str">
        <f t="shared" si="22"/>
        <v/>
      </c>
      <c r="E750" s="144" t="str">
        <f t="shared" si="23"/>
        <v/>
      </c>
      <c r="F750" s="144"/>
      <c r="G750" s="144"/>
      <c r="H750" s="144"/>
      <c r="I750" s="144"/>
      <c r="J750" s="144"/>
      <c r="K750" s="144"/>
      <c r="L750" s="144"/>
      <c r="M750" s="144"/>
      <c r="N750" s="144"/>
      <c r="O750" s="165"/>
    </row>
    <row r="751" spans="1:15" s="113" customFormat="1" ht="30">
      <c r="A751" s="169" t="e">
        <f>IF(ISNA(VLOOKUP(D751,#REF!,4,FALSE)),"",VLOOKUP(D751,#REF!,4,FALSE))</f>
        <v>#REF!</v>
      </c>
      <c r="B751" s="144"/>
      <c r="C751" s="154"/>
      <c r="D751" s="154" t="str">
        <f t="shared" si="22"/>
        <v/>
      </c>
      <c r="E751" s="144" t="str">
        <f t="shared" si="23"/>
        <v/>
      </c>
      <c r="F751" s="144"/>
      <c r="G751" s="144"/>
      <c r="H751" s="144"/>
      <c r="I751" s="144"/>
      <c r="J751" s="144"/>
      <c r="K751" s="144"/>
      <c r="L751" s="144"/>
      <c r="M751" s="144"/>
      <c r="N751" s="144"/>
      <c r="O751" s="165"/>
    </row>
    <row r="752" spans="1:15" s="113" customFormat="1" ht="30">
      <c r="A752" s="169" t="e">
        <f>IF(ISNA(VLOOKUP(D752,#REF!,4,FALSE)),"",VLOOKUP(D752,#REF!,4,FALSE))</f>
        <v>#REF!</v>
      </c>
      <c r="B752" s="144"/>
      <c r="C752" s="154"/>
      <c r="D752" s="154" t="str">
        <f t="shared" si="22"/>
        <v/>
      </c>
      <c r="E752" s="144" t="str">
        <f t="shared" si="23"/>
        <v/>
      </c>
      <c r="F752" s="144"/>
      <c r="G752" s="144"/>
      <c r="H752" s="144"/>
      <c r="I752" s="144"/>
      <c r="J752" s="144"/>
      <c r="K752" s="144"/>
      <c r="L752" s="144"/>
      <c r="M752" s="144"/>
      <c r="N752" s="144"/>
      <c r="O752" s="165"/>
    </row>
    <row r="753" spans="1:15" s="113" customFormat="1" ht="30">
      <c r="A753" s="169" t="e">
        <f>IF(ISNA(VLOOKUP(D753,#REF!,4,FALSE)),"",VLOOKUP(D753,#REF!,4,FALSE))</f>
        <v>#REF!</v>
      </c>
      <c r="B753" s="144"/>
      <c r="C753" s="154"/>
      <c r="D753" s="154" t="str">
        <f t="shared" si="22"/>
        <v/>
      </c>
      <c r="E753" s="144" t="str">
        <f t="shared" si="23"/>
        <v/>
      </c>
      <c r="F753" s="144"/>
      <c r="G753" s="144"/>
      <c r="H753" s="144"/>
      <c r="I753" s="144"/>
      <c r="J753" s="144"/>
      <c r="K753" s="144"/>
      <c r="L753" s="144"/>
      <c r="M753" s="144"/>
      <c r="N753" s="144"/>
      <c r="O753" s="165"/>
    </row>
    <row r="754" spans="1:15" s="113" customFormat="1" ht="30">
      <c r="A754" s="169" t="e">
        <f>IF(ISNA(VLOOKUP(D754,#REF!,4,FALSE)),"",VLOOKUP(D754,#REF!,4,FALSE))</f>
        <v>#REF!</v>
      </c>
      <c r="B754" s="144"/>
      <c r="C754" s="154"/>
      <c r="D754" s="154" t="str">
        <f t="shared" si="22"/>
        <v/>
      </c>
      <c r="E754" s="144" t="str">
        <f t="shared" si="23"/>
        <v/>
      </c>
      <c r="F754" s="144"/>
      <c r="G754" s="144"/>
      <c r="H754" s="144"/>
      <c r="I754" s="144"/>
      <c r="J754" s="144"/>
      <c r="K754" s="144"/>
      <c r="L754" s="144"/>
      <c r="M754" s="144"/>
      <c r="N754" s="144"/>
      <c r="O754" s="165"/>
    </row>
    <row r="755" spans="1:15" s="113" customFormat="1" ht="30">
      <c r="A755" s="169" t="e">
        <f>IF(ISNA(VLOOKUP(D755,#REF!,4,FALSE)),"",VLOOKUP(D755,#REF!,4,FALSE))</f>
        <v>#REF!</v>
      </c>
      <c r="B755" s="144"/>
      <c r="C755" s="154"/>
      <c r="D755" s="154" t="str">
        <f t="shared" si="22"/>
        <v/>
      </c>
      <c r="E755" s="144" t="str">
        <f t="shared" si="23"/>
        <v/>
      </c>
      <c r="F755" s="144"/>
      <c r="G755" s="144"/>
      <c r="H755" s="144"/>
      <c r="I755" s="144"/>
      <c r="J755" s="144"/>
      <c r="K755" s="144"/>
      <c r="L755" s="144"/>
      <c r="M755" s="144"/>
      <c r="N755" s="144"/>
      <c r="O755" s="165"/>
    </row>
    <row r="756" spans="1:15" s="113" customFormat="1" ht="30">
      <c r="A756" s="169" t="e">
        <f>IF(ISNA(VLOOKUP(D756,#REF!,4,FALSE)),"",VLOOKUP(D756,#REF!,4,FALSE))</f>
        <v>#REF!</v>
      </c>
      <c r="B756" s="144"/>
      <c r="C756" s="154"/>
      <c r="D756" s="154" t="str">
        <f t="shared" si="22"/>
        <v/>
      </c>
      <c r="E756" s="144" t="str">
        <f t="shared" si="23"/>
        <v/>
      </c>
      <c r="F756" s="144"/>
      <c r="G756" s="144"/>
      <c r="H756" s="144"/>
      <c r="I756" s="144"/>
      <c r="J756" s="144"/>
      <c r="K756" s="144"/>
      <c r="L756" s="144"/>
      <c r="M756" s="144"/>
      <c r="N756" s="144"/>
      <c r="O756" s="165"/>
    </row>
    <row r="757" spans="1:15" s="113" customFormat="1" ht="30">
      <c r="A757" s="169" t="e">
        <f>IF(ISNA(VLOOKUP(D757,#REF!,4,FALSE)),"",VLOOKUP(D757,#REF!,4,FALSE))</f>
        <v>#REF!</v>
      </c>
      <c r="B757" s="144"/>
      <c r="C757" s="154"/>
      <c r="D757" s="154" t="str">
        <f t="shared" si="22"/>
        <v/>
      </c>
      <c r="E757" s="144" t="str">
        <f t="shared" si="23"/>
        <v/>
      </c>
      <c r="F757" s="144"/>
      <c r="G757" s="144"/>
      <c r="H757" s="144"/>
      <c r="I757" s="144"/>
      <c r="J757" s="144"/>
      <c r="K757" s="144"/>
      <c r="L757" s="144"/>
      <c r="M757" s="144"/>
      <c r="N757" s="144"/>
      <c r="O757" s="165"/>
    </row>
    <row r="758" spans="1:15" s="113" customFormat="1" ht="30">
      <c r="A758" s="169" t="e">
        <f>IF(ISNA(VLOOKUP(D758,#REF!,4,FALSE)),"",VLOOKUP(D758,#REF!,4,FALSE))</f>
        <v>#REF!</v>
      </c>
      <c r="B758" s="144"/>
      <c r="C758" s="154"/>
      <c r="D758" s="154" t="str">
        <f t="shared" si="22"/>
        <v/>
      </c>
      <c r="E758" s="144" t="str">
        <f t="shared" si="23"/>
        <v/>
      </c>
      <c r="F758" s="144"/>
      <c r="G758" s="144"/>
      <c r="H758" s="144"/>
      <c r="I758" s="144"/>
      <c r="J758" s="144"/>
      <c r="K758" s="144"/>
      <c r="L758" s="144"/>
      <c r="M758" s="144"/>
      <c r="N758" s="144"/>
      <c r="O758" s="165"/>
    </row>
    <row r="759" spans="1:15" s="113" customFormat="1" ht="30">
      <c r="A759" s="169" t="e">
        <f>IF(ISNA(VLOOKUP(D759,#REF!,4,FALSE)),"",VLOOKUP(D759,#REF!,4,FALSE))</f>
        <v>#REF!</v>
      </c>
      <c r="B759" s="144"/>
      <c r="C759" s="154"/>
      <c r="D759" s="154" t="str">
        <f t="shared" si="22"/>
        <v/>
      </c>
      <c r="E759" s="144" t="str">
        <f t="shared" si="23"/>
        <v/>
      </c>
      <c r="F759" s="144"/>
      <c r="G759" s="144"/>
      <c r="H759" s="144"/>
      <c r="I759" s="144"/>
      <c r="J759" s="144"/>
      <c r="K759" s="144"/>
      <c r="L759" s="144"/>
      <c r="M759" s="144"/>
      <c r="N759" s="144"/>
      <c r="O759" s="165"/>
    </row>
    <row r="760" spans="1:15" s="113" customFormat="1" ht="30">
      <c r="A760" s="169" t="e">
        <f>IF(ISNA(VLOOKUP(D760,#REF!,4,FALSE)),"",VLOOKUP(D760,#REF!,4,FALSE))</f>
        <v>#REF!</v>
      </c>
      <c r="B760" s="144"/>
      <c r="C760" s="154"/>
      <c r="D760" s="154" t="str">
        <f t="shared" si="22"/>
        <v/>
      </c>
      <c r="E760" s="144" t="str">
        <f t="shared" si="23"/>
        <v/>
      </c>
      <c r="F760" s="144"/>
      <c r="G760" s="144"/>
      <c r="H760" s="144"/>
      <c r="I760" s="144"/>
      <c r="J760" s="144"/>
      <c r="K760" s="144"/>
      <c r="L760" s="144"/>
      <c r="M760" s="144"/>
      <c r="N760" s="144"/>
      <c r="O760" s="165"/>
    </row>
    <row r="761" spans="1:15" s="113" customFormat="1" ht="30">
      <c r="A761" s="169" t="e">
        <f>IF(ISNA(VLOOKUP(D761,#REF!,4,FALSE)),"",VLOOKUP(D761,#REF!,4,FALSE))</f>
        <v>#REF!</v>
      </c>
      <c r="B761" s="144"/>
      <c r="C761" s="154"/>
      <c r="D761" s="154" t="str">
        <f t="shared" si="22"/>
        <v/>
      </c>
      <c r="E761" s="144" t="str">
        <f t="shared" si="23"/>
        <v/>
      </c>
      <c r="F761" s="144"/>
      <c r="G761" s="144"/>
      <c r="H761" s="144"/>
      <c r="I761" s="144"/>
      <c r="J761" s="144"/>
      <c r="K761" s="144"/>
      <c r="L761" s="144"/>
      <c r="M761" s="144"/>
      <c r="N761" s="144"/>
      <c r="O761" s="165"/>
    </row>
    <row r="762" spans="1:15" s="113" customFormat="1" ht="30">
      <c r="A762" s="169" t="e">
        <f>IF(ISNA(VLOOKUP(D762,#REF!,4,FALSE)),"",VLOOKUP(D762,#REF!,4,FALSE))</f>
        <v>#REF!</v>
      </c>
      <c r="B762" s="144"/>
      <c r="C762" s="154"/>
      <c r="D762" s="154" t="str">
        <f t="shared" si="22"/>
        <v/>
      </c>
      <c r="E762" s="144" t="str">
        <f t="shared" si="23"/>
        <v/>
      </c>
      <c r="F762" s="144"/>
      <c r="G762" s="144"/>
      <c r="H762" s="144"/>
      <c r="I762" s="144"/>
      <c r="J762" s="144"/>
      <c r="K762" s="144"/>
      <c r="L762" s="144"/>
      <c r="M762" s="144"/>
      <c r="N762" s="144"/>
      <c r="O762" s="165"/>
    </row>
    <row r="763" spans="1:15" s="113" customFormat="1" ht="30">
      <c r="A763" s="169" t="e">
        <f>IF(ISNA(VLOOKUP(D763,#REF!,4,FALSE)),"",VLOOKUP(D763,#REF!,4,FALSE))</f>
        <v>#REF!</v>
      </c>
      <c r="B763" s="144"/>
      <c r="C763" s="154"/>
      <c r="D763" s="154" t="str">
        <f t="shared" si="22"/>
        <v/>
      </c>
      <c r="E763" s="144" t="str">
        <f t="shared" si="23"/>
        <v/>
      </c>
      <c r="F763" s="144"/>
      <c r="G763" s="144"/>
      <c r="H763" s="144"/>
      <c r="I763" s="144"/>
      <c r="J763" s="144"/>
      <c r="K763" s="144"/>
      <c r="L763" s="144"/>
      <c r="M763" s="144"/>
      <c r="N763" s="144"/>
      <c r="O763" s="165"/>
    </row>
    <row r="764" spans="1:15" s="113" customFormat="1" ht="30">
      <c r="A764" s="169" t="e">
        <f>IF(ISNA(VLOOKUP(D764,#REF!,4,FALSE)),"",VLOOKUP(D764,#REF!,4,FALSE))</f>
        <v>#REF!</v>
      </c>
      <c r="B764" s="144"/>
      <c r="C764" s="154"/>
      <c r="D764" s="154" t="str">
        <f t="shared" si="22"/>
        <v/>
      </c>
      <c r="E764" s="144" t="str">
        <f t="shared" si="23"/>
        <v/>
      </c>
      <c r="F764" s="144"/>
      <c r="G764" s="144"/>
      <c r="H764" s="144"/>
      <c r="I764" s="144"/>
      <c r="J764" s="144"/>
      <c r="K764" s="144"/>
      <c r="L764" s="144"/>
      <c r="M764" s="144"/>
      <c r="N764" s="144"/>
      <c r="O764" s="165"/>
    </row>
    <row r="765" spans="1:15" s="113" customFormat="1" ht="30">
      <c r="A765" s="169" t="e">
        <f>IF(ISNA(VLOOKUP(D765,#REF!,4,FALSE)),"",VLOOKUP(D765,#REF!,4,FALSE))</f>
        <v>#REF!</v>
      </c>
      <c r="B765" s="144"/>
      <c r="C765" s="154"/>
      <c r="D765" s="154" t="str">
        <f t="shared" si="22"/>
        <v/>
      </c>
      <c r="E765" s="144" t="str">
        <f t="shared" si="23"/>
        <v/>
      </c>
      <c r="F765" s="144"/>
      <c r="G765" s="144"/>
      <c r="H765" s="144"/>
      <c r="I765" s="144"/>
      <c r="J765" s="144"/>
      <c r="K765" s="144"/>
      <c r="L765" s="144"/>
      <c r="M765" s="144"/>
      <c r="N765" s="144"/>
      <c r="O765" s="165"/>
    </row>
    <row r="766" spans="1:15" s="113" customFormat="1" ht="30">
      <c r="A766" s="169" t="e">
        <f>IF(ISNA(VLOOKUP(D766,#REF!,4,FALSE)),"",VLOOKUP(D766,#REF!,4,FALSE))</f>
        <v>#REF!</v>
      </c>
      <c r="B766" s="144"/>
      <c r="C766" s="154"/>
      <c r="D766" s="154" t="str">
        <f t="shared" si="22"/>
        <v/>
      </c>
      <c r="E766" s="144" t="str">
        <f t="shared" si="23"/>
        <v/>
      </c>
      <c r="F766" s="144"/>
      <c r="G766" s="144"/>
      <c r="H766" s="144"/>
      <c r="I766" s="144"/>
      <c r="J766" s="144"/>
      <c r="K766" s="144"/>
      <c r="L766" s="144"/>
      <c r="M766" s="144"/>
      <c r="N766" s="144"/>
      <c r="O766" s="165"/>
    </row>
    <row r="767" spans="1:15" s="113" customFormat="1" ht="30">
      <c r="A767" s="169" t="e">
        <f>IF(ISNA(VLOOKUP(D767,#REF!,4,FALSE)),"",VLOOKUP(D767,#REF!,4,FALSE))</f>
        <v>#REF!</v>
      </c>
      <c r="B767" s="144"/>
      <c r="C767" s="154"/>
      <c r="D767" s="154" t="str">
        <f t="shared" si="22"/>
        <v/>
      </c>
      <c r="E767" s="144" t="str">
        <f t="shared" si="23"/>
        <v/>
      </c>
      <c r="F767" s="144"/>
      <c r="G767" s="144"/>
      <c r="H767" s="144"/>
      <c r="I767" s="144"/>
      <c r="J767" s="144"/>
      <c r="K767" s="144"/>
      <c r="L767" s="144"/>
      <c r="M767" s="144"/>
      <c r="N767" s="144"/>
      <c r="O767" s="165"/>
    </row>
    <row r="768" spans="1:15" s="113" customFormat="1" ht="30">
      <c r="A768" s="169" t="e">
        <f>IF(ISNA(VLOOKUP(D768,#REF!,4,FALSE)),"",VLOOKUP(D768,#REF!,4,FALSE))</f>
        <v>#REF!</v>
      </c>
      <c r="B768" s="144"/>
      <c r="C768" s="154"/>
      <c r="D768" s="154" t="str">
        <f t="shared" si="22"/>
        <v/>
      </c>
      <c r="E768" s="144" t="str">
        <f t="shared" si="23"/>
        <v/>
      </c>
      <c r="F768" s="144"/>
      <c r="G768" s="144"/>
      <c r="H768" s="144"/>
      <c r="I768" s="144"/>
      <c r="J768" s="144"/>
      <c r="K768" s="144"/>
      <c r="L768" s="144"/>
      <c r="M768" s="144"/>
      <c r="N768" s="144"/>
      <c r="O768" s="165"/>
    </row>
    <row r="769" spans="1:15" s="113" customFormat="1" ht="30">
      <c r="A769" s="169" t="e">
        <f>IF(ISNA(VLOOKUP(D769,#REF!,4,FALSE)),"",VLOOKUP(D769,#REF!,4,FALSE))</f>
        <v>#REF!</v>
      </c>
      <c r="B769" s="144"/>
      <c r="C769" s="154"/>
      <c r="D769" s="154" t="str">
        <f t="shared" si="22"/>
        <v/>
      </c>
      <c r="E769" s="144" t="str">
        <f t="shared" si="23"/>
        <v/>
      </c>
      <c r="F769" s="144"/>
      <c r="G769" s="144"/>
      <c r="H769" s="144"/>
      <c r="I769" s="144"/>
      <c r="J769" s="144"/>
      <c r="K769" s="144"/>
      <c r="L769" s="144"/>
      <c r="M769" s="144"/>
      <c r="N769" s="144"/>
      <c r="O769" s="165"/>
    </row>
    <row r="770" spans="1:15" s="113" customFormat="1" ht="30">
      <c r="A770" s="169" t="e">
        <f>IF(ISNA(VLOOKUP(D770,#REF!,4,FALSE)),"",VLOOKUP(D770,#REF!,4,FALSE))</f>
        <v>#REF!</v>
      </c>
      <c r="B770" s="144"/>
      <c r="C770" s="154"/>
      <c r="D770" s="154" t="str">
        <f t="shared" si="22"/>
        <v/>
      </c>
      <c r="E770" s="144" t="str">
        <f t="shared" si="23"/>
        <v/>
      </c>
      <c r="F770" s="144"/>
      <c r="G770" s="144"/>
      <c r="H770" s="144"/>
      <c r="I770" s="144"/>
      <c r="J770" s="144"/>
      <c r="K770" s="144"/>
      <c r="L770" s="144"/>
      <c r="M770" s="144"/>
      <c r="N770" s="144"/>
      <c r="O770" s="165"/>
    </row>
    <row r="771" spans="1:15" s="113" customFormat="1" ht="30">
      <c r="A771" s="169" t="e">
        <f>IF(ISNA(VLOOKUP(D771,#REF!,4,FALSE)),"",VLOOKUP(D771,#REF!,4,FALSE))</f>
        <v>#REF!</v>
      </c>
      <c r="B771" s="144"/>
      <c r="C771" s="154"/>
      <c r="D771" s="154" t="str">
        <f t="shared" si="22"/>
        <v/>
      </c>
      <c r="E771" s="144" t="str">
        <f t="shared" si="23"/>
        <v/>
      </c>
      <c r="F771" s="144"/>
      <c r="G771" s="144"/>
      <c r="H771" s="144"/>
      <c r="I771" s="144"/>
      <c r="J771" s="144"/>
      <c r="K771" s="144"/>
      <c r="L771" s="144"/>
      <c r="M771" s="144"/>
      <c r="N771" s="144"/>
      <c r="O771" s="165"/>
    </row>
    <row r="772" spans="1:15" s="113" customFormat="1" ht="30">
      <c r="A772" s="169" t="e">
        <f>IF(ISNA(VLOOKUP(D772,#REF!,4,FALSE)),"",VLOOKUP(D772,#REF!,4,FALSE))</f>
        <v>#REF!</v>
      </c>
      <c r="B772" s="144"/>
      <c r="C772" s="154"/>
      <c r="D772" s="154" t="str">
        <f t="shared" si="22"/>
        <v/>
      </c>
      <c r="E772" s="144" t="str">
        <f t="shared" si="23"/>
        <v/>
      </c>
      <c r="F772" s="144"/>
      <c r="G772" s="144"/>
      <c r="H772" s="144"/>
      <c r="I772" s="144"/>
      <c r="J772" s="144"/>
      <c r="K772" s="144"/>
      <c r="L772" s="144"/>
      <c r="M772" s="144"/>
      <c r="N772" s="144"/>
      <c r="O772" s="165"/>
    </row>
    <row r="773" spans="1:15" s="113" customFormat="1" ht="30">
      <c r="A773" s="169" t="e">
        <f>IF(ISNA(VLOOKUP(D773,#REF!,4,FALSE)),"",VLOOKUP(D773,#REF!,4,FALSE))</f>
        <v>#REF!</v>
      </c>
      <c r="B773" s="144"/>
      <c r="C773" s="154"/>
      <c r="D773" s="154" t="str">
        <f t="shared" ref="D773:D836" si="24">IF(ISNA(VLOOKUP(C773,$G$1023:$I$1309,3,FALSE)),"",VLOOKUP(C773,$G$1023:$I$1309,3,FALSE))</f>
        <v/>
      </c>
      <c r="E773" s="144" t="str">
        <f t="shared" ref="E773:E836" si="25">IF(ISNA(VLOOKUP(C773,$G$1023:$I$1309,2,FALSE)),"",VLOOKUP(C773,$G$1023:$I$1309,2,FALSE))</f>
        <v/>
      </c>
      <c r="F773" s="144"/>
      <c r="G773" s="144"/>
      <c r="H773" s="144"/>
      <c r="I773" s="144"/>
      <c r="J773" s="144"/>
      <c r="K773" s="144"/>
      <c r="L773" s="144"/>
      <c r="M773" s="144"/>
      <c r="N773" s="144"/>
      <c r="O773" s="165"/>
    </row>
    <row r="774" spans="1:15" s="113" customFormat="1" ht="30">
      <c r="A774" s="169" t="e">
        <f>IF(ISNA(VLOOKUP(D774,#REF!,4,FALSE)),"",VLOOKUP(D774,#REF!,4,FALSE))</f>
        <v>#REF!</v>
      </c>
      <c r="B774" s="144"/>
      <c r="C774" s="154"/>
      <c r="D774" s="154" t="str">
        <f t="shared" si="24"/>
        <v/>
      </c>
      <c r="E774" s="144" t="str">
        <f t="shared" si="25"/>
        <v/>
      </c>
      <c r="F774" s="144"/>
      <c r="G774" s="144"/>
      <c r="H774" s="144"/>
      <c r="I774" s="144"/>
      <c r="J774" s="144"/>
      <c r="K774" s="144"/>
      <c r="L774" s="144"/>
      <c r="M774" s="144"/>
      <c r="N774" s="144"/>
      <c r="O774" s="165"/>
    </row>
    <row r="775" spans="1:15" s="113" customFormat="1" ht="30">
      <c r="A775" s="169" t="e">
        <f>IF(ISNA(VLOOKUP(D775,#REF!,4,FALSE)),"",VLOOKUP(D775,#REF!,4,FALSE))</f>
        <v>#REF!</v>
      </c>
      <c r="B775" s="144"/>
      <c r="C775" s="154"/>
      <c r="D775" s="154" t="str">
        <f t="shared" si="24"/>
        <v/>
      </c>
      <c r="E775" s="144" t="str">
        <f t="shared" si="25"/>
        <v/>
      </c>
      <c r="F775" s="144"/>
      <c r="G775" s="144"/>
      <c r="H775" s="144"/>
      <c r="I775" s="144"/>
      <c r="J775" s="144"/>
      <c r="K775" s="144"/>
      <c r="L775" s="144"/>
      <c r="M775" s="144"/>
      <c r="N775" s="144"/>
      <c r="O775" s="165"/>
    </row>
    <row r="776" spans="1:15" s="113" customFormat="1" ht="30">
      <c r="A776" s="169" t="e">
        <f>IF(ISNA(VLOOKUP(D776,#REF!,4,FALSE)),"",VLOOKUP(D776,#REF!,4,FALSE))</f>
        <v>#REF!</v>
      </c>
      <c r="B776" s="144"/>
      <c r="C776" s="154"/>
      <c r="D776" s="154" t="str">
        <f t="shared" si="24"/>
        <v/>
      </c>
      <c r="E776" s="144" t="str">
        <f t="shared" si="25"/>
        <v/>
      </c>
      <c r="F776" s="144"/>
      <c r="G776" s="144"/>
      <c r="H776" s="144"/>
      <c r="I776" s="144"/>
      <c r="J776" s="144"/>
      <c r="K776" s="144"/>
      <c r="L776" s="144"/>
      <c r="M776" s="144"/>
      <c r="N776" s="144"/>
      <c r="O776" s="165"/>
    </row>
    <row r="777" spans="1:15" s="113" customFormat="1" ht="30">
      <c r="A777" s="169" t="e">
        <f>IF(ISNA(VLOOKUP(D777,#REF!,4,FALSE)),"",VLOOKUP(D777,#REF!,4,FALSE))</f>
        <v>#REF!</v>
      </c>
      <c r="B777" s="144"/>
      <c r="C777" s="154"/>
      <c r="D777" s="154" t="str">
        <f t="shared" si="24"/>
        <v/>
      </c>
      <c r="E777" s="144" t="str">
        <f t="shared" si="25"/>
        <v/>
      </c>
      <c r="F777" s="144"/>
      <c r="G777" s="144"/>
      <c r="H777" s="144"/>
      <c r="I777" s="144"/>
      <c r="J777" s="144"/>
      <c r="K777" s="144"/>
      <c r="L777" s="144"/>
      <c r="M777" s="144"/>
      <c r="N777" s="144"/>
      <c r="O777" s="165"/>
    </row>
    <row r="778" spans="1:15" s="113" customFormat="1" ht="30">
      <c r="A778" s="169" t="e">
        <f>IF(ISNA(VLOOKUP(D778,#REF!,4,FALSE)),"",VLOOKUP(D778,#REF!,4,FALSE))</f>
        <v>#REF!</v>
      </c>
      <c r="B778" s="144"/>
      <c r="C778" s="154"/>
      <c r="D778" s="154" t="str">
        <f t="shared" si="24"/>
        <v/>
      </c>
      <c r="E778" s="144" t="str">
        <f t="shared" si="25"/>
        <v/>
      </c>
      <c r="F778" s="144"/>
      <c r="G778" s="144"/>
      <c r="H778" s="144"/>
      <c r="I778" s="144"/>
      <c r="J778" s="144"/>
      <c r="K778" s="144"/>
      <c r="L778" s="144"/>
      <c r="M778" s="144"/>
      <c r="N778" s="144"/>
      <c r="O778" s="165"/>
    </row>
    <row r="779" spans="1:15" s="113" customFormat="1" ht="30">
      <c r="A779" s="169" t="e">
        <f>IF(ISNA(VLOOKUP(D779,#REF!,4,FALSE)),"",VLOOKUP(D779,#REF!,4,FALSE))</f>
        <v>#REF!</v>
      </c>
      <c r="B779" s="144"/>
      <c r="C779" s="154"/>
      <c r="D779" s="154" t="str">
        <f t="shared" si="24"/>
        <v/>
      </c>
      <c r="E779" s="144" t="str">
        <f t="shared" si="25"/>
        <v/>
      </c>
      <c r="F779" s="144"/>
      <c r="G779" s="144"/>
      <c r="H779" s="144"/>
      <c r="I779" s="144"/>
      <c r="J779" s="144"/>
      <c r="K779" s="144"/>
      <c r="L779" s="144"/>
      <c r="M779" s="144"/>
      <c r="N779" s="144"/>
      <c r="O779" s="165"/>
    </row>
    <row r="780" spans="1:15" s="113" customFormat="1" ht="30">
      <c r="A780" s="169" t="e">
        <f>IF(ISNA(VLOOKUP(D780,#REF!,4,FALSE)),"",VLOOKUP(D780,#REF!,4,FALSE))</f>
        <v>#REF!</v>
      </c>
      <c r="B780" s="144"/>
      <c r="C780" s="154"/>
      <c r="D780" s="154" t="str">
        <f t="shared" si="24"/>
        <v/>
      </c>
      <c r="E780" s="144" t="str">
        <f t="shared" si="25"/>
        <v/>
      </c>
      <c r="F780" s="144"/>
      <c r="G780" s="144"/>
      <c r="H780" s="144"/>
      <c r="I780" s="144"/>
      <c r="J780" s="144"/>
      <c r="K780" s="144"/>
      <c r="L780" s="144"/>
      <c r="M780" s="144"/>
      <c r="N780" s="144"/>
      <c r="O780" s="165"/>
    </row>
    <row r="781" spans="1:15" s="113" customFormat="1" ht="30">
      <c r="A781" s="169" t="e">
        <f>IF(ISNA(VLOOKUP(D781,#REF!,4,FALSE)),"",VLOOKUP(D781,#REF!,4,FALSE))</f>
        <v>#REF!</v>
      </c>
      <c r="B781" s="144"/>
      <c r="C781" s="154"/>
      <c r="D781" s="154" t="str">
        <f t="shared" si="24"/>
        <v/>
      </c>
      <c r="E781" s="144" t="str">
        <f t="shared" si="25"/>
        <v/>
      </c>
      <c r="F781" s="144"/>
      <c r="G781" s="144"/>
      <c r="H781" s="144"/>
      <c r="I781" s="144"/>
      <c r="J781" s="144"/>
      <c r="K781" s="144"/>
      <c r="L781" s="144"/>
      <c r="M781" s="144"/>
      <c r="N781" s="144"/>
      <c r="O781" s="165"/>
    </row>
    <row r="782" spans="1:15" s="113" customFormat="1" ht="30">
      <c r="A782" s="169" t="e">
        <f>IF(ISNA(VLOOKUP(D782,#REF!,4,FALSE)),"",VLOOKUP(D782,#REF!,4,FALSE))</f>
        <v>#REF!</v>
      </c>
      <c r="B782" s="144"/>
      <c r="C782" s="154"/>
      <c r="D782" s="154" t="str">
        <f t="shared" si="24"/>
        <v/>
      </c>
      <c r="E782" s="144" t="str">
        <f t="shared" si="25"/>
        <v/>
      </c>
      <c r="F782" s="144"/>
      <c r="G782" s="144"/>
      <c r="H782" s="144"/>
      <c r="I782" s="144"/>
      <c r="J782" s="144"/>
      <c r="K782" s="144"/>
      <c r="L782" s="144"/>
      <c r="M782" s="144"/>
      <c r="N782" s="144"/>
      <c r="O782" s="165"/>
    </row>
    <row r="783" spans="1:15" s="113" customFormat="1" ht="30">
      <c r="A783" s="169" t="e">
        <f>IF(ISNA(VLOOKUP(D783,#REF!,4,FALSE)),"",VLOOKUP(D783,#REF!,4,FALSE))</f>
        <v>#REF!</v>
      </c>
      <c r="B783" s="144"/>
      <c r="C783" s="154"/>
      <c r="D783" s="154" t="str">
        <f t="shared" si="24"/>
        <v/>
      </c>
      <c r="E783" s="144" t="str">
        <f t="shared" si="25"/>
        <v/>
      </c>
      <c r="F783" s="144"/>
      <c r="G783" s="144"/>
      <c r="H783" s="144"/>
      <c r="I783" s="144"/>
      <c r="J783" s="144"/>
      <c r="K783" s="144"/>
      <c r="L783" s="144"/>
      <c r="M783" s="144"/>
      <c r="N783" s="144"/>
      <c r="O783" s="165"/>
    </row>
    <row r="784" spans="1:15" s="113" customFormat="1" ht="30">
      <c r="A784" s="169" t="e">
        <f>IF(ISNA(VLOOKUP(D784,#REF!,4,FALSE)),"",VLOOKUP(D784,#REF!,4,FALSE))</f>
        <v>#REF!</v>
      </c>
      <c r="B784" s="144"/>
      <c r="C784" s="154"/>
      <c r="D784" s="154" t="str">
        <f t="shared" si="24"/>
        <v/>
      </c>
      <c r="E784" s="144" t="str">
        <f t="shared" si="25"/>
        <v/>
      </c>
      <c r="F784" s="144"/>
      <c r="G784" s="144"/>
      <c r="H784" s="144"/>
      <c r="I784" s="144"/>
      <c r="J784" s="144"/>
      <c r="K784" s="144"/>
      <c r="L784" s="144"/>
      <c r="M784" s="144"/>
      <c r="N784" s="144"/>
      <c r="O784" s="165"/>
    </row>
    <row r="785" spans="1:15" s="113" customFormat="1" ht="30">
      <c r="A785" s="169" t="e">
        <f>IF(ISNA(VLOOKUP(D785,#REF!,4,FALSE)),"",VLOOKUP(D785,#REF!,4,FALSE))</f>
        <v>#REF!</v>
      </c>
      <c r="B785" s="144"/>
      <c r="C785" s="154"/>
      <c r="D785" s="154" t="str">
        <f t="shared" si="24"/>
        <v/>
      </c>
      <c r="E785" s="144" t="str">
        <f t="shared" si="25"/>
        <v/>
      </c>
      <c r="F785" s="144"/>
      <c r="G785" s="144"/>
      <c r="H785" s="144"/>
      <c r="I785" s="144"/>
      <c r="J785" s="144"/>
      <c r="K785" s="144"/>
      <c r="L785" s="144"/>
      <c r="M785" s="144"/>
      <c r="N785" s="144"/>
      <c r="O785" s="165"/>
    </row>
    <row r="786" spans="1:15" s="113" customFormat="1" ht="30">
      <c r="A786" s="169" t="e">
        <f>IF(ISNA(VLOOKUP(D786,#REF!,4,FALSE)),"",VLOOKUP(D786,#REF!,4,FALSE))</f>
        <v>#REF!</v>
      </c>
      <c r="B786" s="144"/>
      <c r="C786" s="154"/>
      <c r="D786" s="154" t="str">
        <f t="shared" si="24"/>
        <v/>
      </c>
      <c r="E786" s="144" t="str">
        <f t="shared" si="25"/>
        <v/>
      </c>
      <c r="F786" s="144"/>
      <c r="G786" s="144"/>
      <c r="H786" s="144"/>
      <c r="I786" s="144"/>
      <c r="J786" s="144"/>
      <c r="K786" s="144"/>
      <c r="L786" s="144"/>
      <c r="M786" s="144"/>
      <c r="N786" s="144"/>
      <c r="O786" s="165"/>
    </row>
    <row r="787" spans="1:15" s="113" customFormat="1" ht="30">
      <c r="A787" s="169" t="e">
        <f>IF(ISNA(VLOOKUP(D787,#REF!,4,FALSE)),"",VLOOKUP(D787,#REF!,4,FALSE))</f>
        <v>#REF!</v>
      </c>
      <c r="B787" s="144"/>
      <c r="C787" s="154"/>
      <c r="D787" s="154" t="str">
        <f t="shared" si="24"/>
        <v/>
      </c>
      <c r="E787" s="144" t="str">
        <f t="shared" si="25"/>
        <v/>
      </c>
      <c r="F787" s="144"/>
      <c r="G787" s="144"/>
      <c r="H787" s="144"/>
      <c r="I787" s="144"/>
      <c r="J787" s="144"/>
      <c r="K787" s="144"/>
      <c r="L787" s="144"/>
      <c r="M787" s="144"/>
      <c r="N787" s="144"/>
      <c r="O787" s="165"/>
    </row>
    <row r="788" spans="1:15" s="113" customFormat="1" ht="30">
      <c r="A788" s="169" t="e">
        <f>IF(ISNA(VLOOKUP(D788,#REF!,4,FALSE)),"",VLOOKUP(D788,#REF!,4,FALSE))</f>
        <v>#REF!</v>
      </c>
      <c r="B788" s="144"/>
      <c r="C788" s="154"/>
      <c r="D788" s="154" t="str">
        <f t="shared" si="24"/>
        <v/>
      </c>
      <c r="E788" s="144" t="str">
        <f t="shared" si="25"/>
        <v/>
      </c>
      <c r="F788" s="144"/>
      <c r="G788" s="144"/>
      <c r="H788" s="144"/>
      <c r="I788" s="144"/>
      <c r="J788" s="144"/>
      <c r="K788" s="144"/>
      <c r="L788" s="144"/>
      <c r="M788" s="144"/>
      <c r="N788" s="144"/>
      <c r="O788" s="165"/>
    </row>
    <row r="789" spans="1:15" s="113" customFormat="1" ht="30">
      <c r="A789" s="169" t="e">
        <f>IF(ISNA(VLOOKUP(D789,#REF!,4,FALSE)),"",VLOOKUP(D789,#REF!,4,FALSE))</f>
        <v>#REF!</v>
      </c>
      <c r="B789" s="144"/>
      <c r="C789" s="154"/>
      <c r="D789" s="154" t="str">
        <f t="shared" si="24"/>
        <v/>
      </c>
      <c r="E789" s="144" t="str">
        <f t="shared" si="25"/>
        <v/>
      </c>
      <c r="F789" s="144"/>
      <c r="G789" s="144"/>
      <c r="H789" s="144"/>
      <c r="I789" s="144"/>
      <c r="J789" s="144"/>
      <c r="K789" s="144"/>
      <c r="L789" s="144"/>
      <c r="M789" s="144"/>
      <c r="N789" s="144"/>
      <c r="O789" s="165"/>
    </row>
    <row r="790" spans="1:15" s="113" customFormat="1" ht="30">
      <c r="A790" s="169" t="e">
        <f>IF(ISNA(VLOOKUP(D790,#REF!,4,FALSE)),"",VLOOKUP(D790,#REF!,4,FALSE))</f>
        <v>#REF!</v>
      </c>
      <c r="B790" s="144"/>
      <c r="C790" s="154"/>
      <c r="D790" s="154" t="str">
        <f t="shared" si="24"/>
        <v/>
      </c>
      <c r="E790" s="144" t="str">
        <f t="shared" si="25"/>
        <v/>
      </c>
      <c r="F790" s="144"/>
      <c r="G790" s="144"/>
      <c r="H790" s="144"/>
      <c r="I790" s="144"/>
      <c r="J790" s="144"/>
      <c r="K790" s="144"/>
      <c r="L790" s="144"/>
      <c r="M790" s="144"/>
      <c r="N790" s="144"/>
      <c r="O790" s="165"/>
    </row>
    <row r="791" spans="1:15" s="113" customFormat="1" ht="30">
      <c r="A791" s="169" t="e">
        <f>IF(ISNA(VLOOKUP(D791,#REF!,4,FALSE)),"",VLOOKUP(D791,#REF!,4,FALSE))</f>
        <v>#REF!</v>
      </c>
      <c r="B791" s="144"/>
      <c r="C791" s="154"/>
      <c r="D791" s="154" t="str">
        <f t="shared" si="24"/>
        <v/>
      </c>
      <c r="E791" s="144" t="str">
        <f t="shared" si="25"/>
        <v/>
      </c>
      <c r="F791" s="144"/>
      <c r="G791" s="144"/>
      <c r="H791" s="144"/>
      <c r="I791" s="144"/>
      <c r="J791" s="144"/>
      <c r="K791" s="144"/>
      <c r="L791" s="144"/>
      <c r="M791" s="144"/>
      <c r="N791" s="144"/>
      <c r="O791" s="165"/>
    </row>
    <row r="792" spans="1:15" s="113" customFormat="1" ht="30">
      <c r="A792" s="169" t="e">
        <f>IF(ISNA(VLOOKUP(D792,#REF!,4,FALSE)),"",VLOOKUP(D792,#REF!,4,FALSE))</f>
        <v>#REF!</v>
      </c>
      <c r="B792" s="144"/>
      <c r="C792" s="154"/>
      <c r="D792" s="154" t="str">
        <f t="shared" si="24"/>
        <v/>
      </c>
      <c r="E792" s="144" t="str">
        <f t="shared" si="25"/>
        <v/>
      </c>
      <c r="F792" s="144"/>
      <c r="G792" s="144"/>
      <c r="H792" s="144"/>
      <c r="I792" s="144"/>
      <c r="J792" s="144"/>
      <c r="K792" s="144"/>
      <c r="L792" s="144"/>
      <c r="M792" s="144"/>
      <c r="N792" s="144"/>
      <c r="O792" s="165"/>
    </row>
    <row r="793" spans="1:15" s="113" customFormat="1" ht="30">
      <c r="A793" s="169" t="e">
        <f>IF(ISNA(VLOOKUP(D793,#REF!,4,FALSE)),"",VLOOKUP(D793,#REF!,4,FALSE))</f>
        <v>#REF!</v>
      </c>
      <c r="B793" s="144"/>
      <c r="C793" s="154"/>
      <c r="D793" s="154" t="str">
        <f t="shared" si="24"/>
        <v/>
      </c>
      <c r="E793" s="144" t="str">
        <f t="shared" si="25"/>
        <v/>
      </c>
      <c r="F793" s="144"/>
      <c r="G793" s="144"/>
      <c r="H793" s="144"/>
      <c r="I793" s="144"/>
      <c r="J793" s="144"/>
      <c r="K793" s="144"/>
      <c r="L793" s="144"/>
      <c r="M793" s="144"/>
      <c r="N793" s="144"/>
      <c r="O793" s="165"/>
    </row>
    <row r="794" spans="1:15" s="113" customFormat="1" ht="30">
      <c r="A794" s="169" t="e">
        <f>IF(ISNA(VLOOKUP(D794,#REF!,4,FALSE)),"",VLOOKUP(D794,#REF!,4,FALSE))</f>
        <v>#REF!</v>
      </c>
      <c r="B794" s="144"/>
      <c r="C794" s="154"/>
      <c r="D794" s="154" t="str">
        <f t="shared" si="24"/>
        <v/>
      </c>
      <c r="E794" s="144" t="str">
        <f t="shared" si="25"/>
        <v/>
      </c>
      <c r="F794" s="144"/>
      <c r="G794" s="144"/>
      <c r="H794" s="144"/>
      <c r="I794" s="144"/>
      <c r="J794" s="144"/>
      <c r="K794" s="144"/>
      <c r="L794" s="144"/>
      <c r="M794" s="144"/>
      <c r="N794" s="144"/>
      <c r="O794" s="165"/>
    </row>
    <row r="795" spans="1:15" s="113" customFormat="1" ht="30">
      <c r="A795" s="169" t="e">
        <f>IF(ISNA(VLOOKUP(D795,#REF!,4,FALSE)),"",VLOOKUP(D795,#REF!,4,FALSE))</f>
        <v>#REF!</v>
      </c>
      <c r="B795" s="144"/>
      <c r="C795" s="154"/>
      <c r="D795" s="154" t="str">
        <f t="shared" si="24"/>
        <v/>
      </c>
      <c r="E795" s="144" t="str">
        <f t="shared" si="25"/>
        <v/>
      </c>
      <c r="F795" s="144"/>
      <c r="G795" s="144"/>
      <c r="H795" s="144"/>
      <c r="I795" s="144"/>
      <c r="J795" s="144"/>
      <c r="K795" s="144"/>
      <c r="L795" s="144"/>
      <c r="M795" s="144"/>
      <c r="N795" s="144"/>
      <c r="O795" s="165"/>
    </row>
    <row r="796" spans="1:15" s="113" customFormat="1" ht="30">
      <c r="A796" s="169" t="e">
        <f>IF(ISNA(VLOOKUP(D796,#REF!,4,FALSE)),"",VLOOKUP(D796,#REF!,4,FALSE))</f>
        <v>#REF!</v>
      </c>
      <c r="B796" s="144"/>
      <c r="C796" s="154"/>
      <c r="D796" s="154" t="str">
        <f t="shared" si="24"/>
        <v/>
      </c>
      <c r="E796" s="144" t="str">
        <f t="shared" si="25"/>
        <v/>
      </c>
      <c r="F796" s="144"/>
      <c r="G796" s="144"/>
      <c r="H796" s="144"/>
      <c r="I796" s="144"/>
      <c r="J796" s="144"/>
      <c r="K796" s="144"/>
      <c r="L796" s="144"/>
      <c r="M796" s="144"/>
      <c r="N796" s="144"/>
      <c r="O796" s="165"/>
    </row>
    <row r="797" spans="1:15" s="113" customFormat="1" ht="30">
      <c r="A797" s="169" t="e">
        <f>IF(ISNA(VLOOKUP(D797,#REF!,4,FALSE)),"",VLOOKUP(D797,#REF!,4,FALSE))</f>
        <v>#REF!</v>
      </c>
      <c r="B797" s="144"/>
      <c r="C797" s="154"/>
      <c r="D797" s="154" t="str">
        <f t="shared" si="24"/>
        <v/>
      </c>
      <c r="E797" s="144" t="str">
        <f t="shared" si="25"/>
        <v/>
      </c>
      <c r="F797" s="144"/>
      <c r="G797" s="144"/>
      <c r="H797" s="144"/>
      <c r="I797" s="144"/>
      <c r="J797" s="144"/>
      <c r="K797" s="144"/>
      <c r="L797" s="144"/>
      <c r="M797" s="144"/>
      <c r="N797" s="144"/>
      <c r="O797" s="165"/>
    </row>
    <row r="798" spans="1:15" s="113" customFormat="1" ht="30">
      <c r="A798" s="169" t="e">
        <f>IF(ISNA(VLOOKUP(D798,#REF!,4,FALSE)),"",VLOOKUP(D798,#REF!,4,FALSE))</f>
        <v>#REF!</v>
      </c>
      <c r="B798" s="144"/>
      <c r="C798" s="154"/>
      <c r="D798" s="154" t="str">
        <f t="shared" si="24"/>
        <v/>
      </c>
      <c r="E798" s="144" t="str">
        <f t="shared" si="25"/>
        <v/>
      </c>
      <c r="F798" s="144"/>
      <c r="G798" s="144"/>
      <c r="H798" s="144"/>
      <c r="I798" s="144"/>
      <c r="J798" s="144"/>
      <c r="K798" s="144"/>
      <c r="L798" s="144"/>
      <c r="M798" s="144"/>
      <c r="N798" s="144"/>
      <c r="O798" s="165"/>
    </row>
    <row r="799" spans="1:15" s="113" customFormat="1" ht="30">
      <c r="A799" s="169" t="e">
        <f>IF(ISNA(VLOOKUP(D799,#REF!,4,FALSE)),"",VLOOKUP(D799,#REF!,4,FALSE))</f>
        <v>#REF!</v>
      </c>
      <c r="B799" s="144"/>
      <c r="C799" s="154"/>
      <c r="D799" s="154" t="str">
        <f t="shared" si="24"/>
        <v/>
      </c>
      <c r="E799" s="144" t="str">
        <f t="shared" si="25"/>
        <v/>
      </c>
      <c r="F799" s="144"/>
      <c r="G799" s="144"/>
      <c r="H799" s="144"/>
      <c r="I799" s="144"/>
      <c r="J799" s="144"/>
      <c r="K799" s="144"/>
      <c r="L799" s="144"/>
      <c r="M799" s="144"/>
      <c r="N799" s="144"/>
      <c r="O799" s="165"/>
    </row>
    <row r="800" spans="1:15" s="113" customFormat="1" ht="30">
      <c r="A800" s="169" t="e">
        <f>IF(ISNA(VLOOKUP(D800,#REF!,4,FALSE)),"",VLOOKUP(D800,#REF!,4,FALSE))</f>
        <v>#REF!</v>
      </c>
      <c r="B800" s="144"/>
      <c r="C800" s="154"/>
      <c r="D800" s="154" t="str">
        <f t="shared" si="24"/>
        <v/>
      </c>
      <c r="E800" s="144" t="str">
        <f t="shared" si="25"/>
        <v/>
      </c>
      <c r="F800" s="144"/>
      <c r="G800" s="144"/>
      <c r="H800" s="144"/>
      <c r="I800" s="144"/>
      <c r="J800" s="144"/>
      <c r="K800" s="144"/>
      <c r="L800" s="144"/>
      <c r="M800" s="144"/>
      <c r="N800" s="144"/>
      <c r="O800" s="165"/>
    </row>
    <row r="801" spans="1:15" s="113" customFormat="1" ht="30">
      <c r="A801" s="169" t="e">
        <f>IF(ISNA(VLOOKUP(D801,#REF!,4,FALSE)),"",VLOOKUP(D801,#REF!,4,FALSE))</f>
        <v>#REF!</v>
      </c>
      <c r="B801" s="144"/>
      <c r="C801" s="154"/>
      <c r="D801" s="154" t="str">
        <f t="shared" si="24"/>
        <v/>
      </c>
      <c r="E801" s="144" t="str">
        <f t="shared" si="25"/>
        <v/>
      </c>
      <c r="F801" s="144"/>
      <c r="G801" s="144"/>
      <c r="H801" s="144"/>
      <c r="I801" s="144"/>
      <c r="J801" s="144"/>
      <c r="K801" s="144"/>
      <c r="L801" s="144"/>
      <c r="M801" s="144"/>
      <c r="N801" s="144"/>
      <c r="O801" s="165"/>
    </row>
    <row r="802" spans="1:15" s="113" customFormat="1" ht="30">
      <c r="A802" s="169" t="e">
        <f>IF(ISNA(VLOOKUP(D802,#REF!,4,FALSE)),"",VLOOKUP(D802,#REF!,4,FALSE))</f>
        <v>#REF!</v>
      </c>
      <c r="B802" s="144"/>
      <c r="C802" s="154"/>
      <c r="D802" s="154" t="str">
        <f t="shared" si="24"/>
        <v/>
      </c>
      <c r="E802" s="144" t="str">
        <f t="shared" si="25"/>
        <v/>
      </c>
      <c r="F802" s="144"/>
      <c r="G802" s="144"/>
      <c r="H802" s="144"/>
      <c r="I802" s="144"/>
      <c r="J802" s="144"/>
      <c r="K802" s="144"/>
      <c r="L802" s="144"/>
      <c r="M802" s="144"/>
      <c r="N802" s="144"/>
      <c r="O802" s="165"/>
    </row>
    <row r="803" spans="1:15" s="113" customFormat="1" ht="30">
      <c r="A803" s="169" t="e">
        <f>IF(ISNA(VLOOKUP(D803,#REF!,4,FALSE)),"",VLOOKUP(D803,#REF!,4,FALSE))</f>
        <v>#REF!</v>
      </c>
      <c r="B803" s="144"/>
      <c r="C803" s="154"/>
      <c r="D803" s="154" t="str">
        <f t="shared" si="24"/>
        <v/>
      </c>
      <c r="E803" s="144" t="str">
        <f t="shared" si="25"/>
        <v/>
      </c>
      <c r="F803" s="144"/>
      <c r="G803" s="144"/>
      <c r="H803" s="144"/>
      <c r="I803" s="144"/>
      <c r="J803" s="144"/>
      <c r="K803" s="144"/>
      <c r="L803" s="144"/>
      <c r="M803" s="144"/>
      <c r="N803" s="144"/>
      <c r="O803" s="165"/>
    </row>
    <row r="804" spans="1:15" s="113" customFormat="1" ht="30">
      <c r="A804" s="169" t="e">
        <f>IF(ISNA(VLOOKUP(D804,#REF!,4,FALSE)),"",VLOOKUP(D804,#REF!,4,FALSE))</f>
        <v>#REF!</v>
      </c>
      <c r="B804" s="144"/>
      <c r="C804" s="154"/>
      <c r="D804" s="154" t="str">
        <f t="shared" si="24"/>
        <v/>
      </c>
      <c r="E804" s="144" t="str">
        <f t="shared" si="25"/>
        <v/>
      </c>
      <c r="F804" s="144"/>
      <c r="G804" s="144"/>
      <c r="H804" s="144"/>
      <c r="I804" s="144"/>
      <c r="J804" s="144"/>
      <c r="K804" s="144"/>
      <c r="L804" s="144"/>
      <c r="M804" s="144"/>
      <c r="N804" s="144"/>
      <c r="O804" s="165"/>
    </row>
    <row r="805" spans="1:15" s="113" customFormat="1" ht="30">
      <c r="A805" s="169" t="e">
        <f>IF(ISNA(VLOOKUP(D805,#REF!,4,FALSE)),"",VLOOKUP(D805,#REF!,4,FALSE))</f>
        <v>#REF!</v>
      </c>
      <c r="B805" s="144"/>
      <c r="C805" s="154"/>
      <c r="D805" s="154" t="str">
        <f t="shared" si="24"/>
        <v/>
      </c>
      <c r="E805" s="144" t="str">
        <f t="shared" si="25"/>
        <v/>
      </c>
      <c r="F805" s="144"/>
      <c r="G805" s="144"/>
      <c r="H805" s="144"/>
      <c r="I805" s="144"/>
      <c r="J805" s="144"/>
      <c r="K805" s="144"/>
      <c r="L805" s="144"/>
      <c r="M805" s="144"/>
      <c r="N805" s="144"/>
      <c r="O805" s="165"/>
    </row>
    <row r="806" spans="1:15" s="113" customFormat="1" ht="30">
      <c r="A806" s="169" t="e">
        <f>IF(ISNA(VLOOKUP(D806,#REF!,4,FALSE)),"",VLOOKUP(D806,#REF!,4,FALSE))</f>
        <v>#REF!</v>
      </c>
      <c r="B806" s="144"/>
      <c r="C806" s="154"/>
      <c r="D806" s="154" t="str">
        <f t="shared" si="24"/>
        <v/>
      </c>
      <c r="E806" s="144" t="str">
        <f t="shared" si="25"/>
        <v/>
      </c>
      <c r="F806" s="144"/>
      <c r="G806" s="144"/>
      <c r="H806" s="144"/>
      <c r="I806" s="144"/>
      <c r="J806" s="144"/>
      <c r="K806" s="144"/>
      <c r="L806" s="144"/>
      <c r="M806" s="144"/>
      <c r="N806" s="144"/>
      <c r="O806" s="165"/>
    </row>
    <row r="807" spans="1:15" s="113" customFormat="1" ht="30">
      <c r="A807" s="169" t="e">
        <f>IF(ISNA(VLOOKUP(D807,#REF!,4,FALSE)),"",VLOOKUP(D807,#REF!,4,FALSE))</f>
        <v>#REF!</v>
      </c>
      <c r="B807" s="144"/>
      <c r="C807" s="154"/>
      <c r="D807" s="154" t="str">
        <f t="shared" si="24"/>
        <v/>
      </c>
      <c r="E807" s="144" t="str">
        <f t="shared" si="25"/>
        <v/>
      </c>
      <c r="F807" s="144"/>
      <c r="G807" s="144"/>
      <c r="H807" s="144"/>
      <c r="I807" s="144"/>
      <c r="J807" s="144"/>
      <c r="K807" s="144"/>
      <c r="L807" s="144"/>
      <c r="M807" s="144"/>
      <c r="N807" s="144"/>
      <c r="O807" s="165"/>
    </row>
    <row r="808" spans="1:15" s="113" customFormat="1" ht="30">
      <c r="A808" s="169" t="e">
        <f>IF(ISNA(VLOOKUP(D808,#REF!,4,FALSE)),"",VLOOKUP(D808,#REF!,4,FALSE))</f>
        <v>#REF!</v>
      </c>
      <c r="B808" s="144"/>
      <c r="C808" s="154"/>
      <c r="D808" s="154" t="str">
        <f t="shared" si="24"/>
        <v/>
      </c>
      <c r="E808" s="144" t="str">
        <f t="shared" si="25"/>
        <v/>
      </c>
      <c r="F808" s="144"/>
      <c r="G808" s="144"/>
      <c r="H808" s="144"/>
      <c r="I808" s="144"/>
      <c r="J808" s="144"/>
      <c r="K808" s="144"/>
      <c r="L808" s="144"/>
      <c r="M808" s="144"/>
      <c r="N808" s="144"/>
      <c r="O808" s="165"/>
    </row>
    <row r="809" spans="1:15" s="113" customFormat="1" ht="30">
      <c r="A809" s="169" t="e">
        <f>IF(ISNA(VLOOKUP(D809,#REF!,4,FALSE)),"",VLOOKUP(D809,#REF!,4,FALSE))</f>
        <v>#REF!</v>
      </c>
      <c r="B809" s="144"/>
      <c r="C809" s="154"/>
      <c r="D809" s="154" t="str">
        <f t="shared" si="24"/>
        <v/>
      </c>
      <c r="E809" s="144" t="str">
        <f t="shared" si="25"/>
        <v/>
      </c>
      <c r="F809" s="144"/>
      <c r="G809" s="144"/>
      <c r="H809" s="144"/>
      <c r="I809" s="144"/>
      <c r="J809" s="144"/>
      <c r="K809" s="144"/>
      <c r="L809" s="144"/>
      <c r="M809" s="144"/>
      <c r="N809" s="144"/>
      <c r="O809" s="165"/>
    </row>
    <row r="810" spans="1:15" s="113" customFormat="1" ht="30">
      <c r="A810" s="169" t="e">
        <f>IF(ISNA(VLOOKUP(D810,#REF!,4,FALSE)),"",VLOOKUP(D810,#REF!,4,FALSE))</f>
        <v>#REF!</v>
      </c>
      <c r="B810" s="144"/>
      <c r="C810" s="154"/>
      <c r="D810" s="154" t="str">
        <f t="shared" si="24"/>
        <v/>
      </c>
      <c r="E810" s="144" t="str">
        <f t="shared" si="25"/>
        <v/>
      </c>
      <c r="F810" s="144"/>
      <c r="G810" s="144"/>
      <c r="H810" s="144"/>
      <c r="I810" s="144"/>
      <c r="J810" s="144"/>
      <c r="K810" s="144"/>
      <c r="L810" s="144"/>
      <c r="M810" s="144"/>
      <c r="N810" s="144"/>
      <c r="O810" s="165"/>
    </row>
    <row r="811" spans="1:15" s="113" customFormat="1" ht="30">
      <c r="A811" s="169" t="e">
        <f>IF(ISNA(VLOOKUP(D811,#REF!,4,FALSE)),"",VLOOKUP(D811,#REF!,4,FALSE))</f>
        <v>#REF!</v>
      </c>
      <c r="B811" s="144"/>
      <c r="C811" s="154"/>
      <c r="D811" s="154" t="str">
        <f t="shared" si="24"/>
        <v/>
      </c>
      <c r="E811" s="144" t="str">
        <f t="shared" si="25"/>
        <v/>
      </c>
      <c r="F811" s="144"/>
      <c r="G811" s="144"/>
      <c r="H811" s="144"/>
      <c r="I811" s="144"/>
      <c r="J811" s="144"/>
      <c r="K811" s="144"/>
      <c r="L811" s="144"/>
      <c r="M811" s="144"/>
      <c r="N811" s="144"/>
      <c r="O811" s="165"/>
    </row>
    <row r="812" spans="1:15" s="113" customFormat="1" ht="30">
      <c r="A812" s="169" t="e">
        <f>IF(ISNA(VLOOKUP(D812,#REF!,4,FALSE)),"",VLOOKUP(D812,#REF!,4,FALSE))</f>
        <v>#REF!</v>
      </c>
      <c r="B812" s="144"/>
      <c r="C812" s="154"/>
      <c r="D812" s="154" t="str">
        <f t="shared" si="24"/>
        <v/>
      </c>
      <c r="E812" s="144" t="str">
        <f t="shared" si="25"/>
        <v/>
      </c>
      <c r="F812" s="144"/>
      <c r="G812" s="144"/>
      <c r="H812" s="144"/>
      <c r="I812" s="144"/>
      <c r="J812" s="144"/>
      <c r="K812" s="144"/>
      <c r="L812" s="144"/>
      <c r="M812" s="144"/>
      <c r="N812" s="144"/>
      <c r="O812" s="165"/>
    </row>
    <row r="813" spans="1:15" s="113" customFormat="1" ht="30">
      <c r="A813" s="169" t="e">
        <f>IF(ISNA(VLOOKUP(D813,#REF!,4,FALSE)),"",VLOOKUP(D813,#REF!,4,FALSE))</f>
        <v>#REF!</v>
      </c>
      <c r="B813" s="144"/>
      <c r="C813" s="154"/>
      <c r="D813" s="154" t="str">
        <f t="shared" si="24"/>
        <v/>
      </c>
      <c r="E813" s="144" t="str">
        <f t="shared" si="25"/>
        <v/>
      </c>
      <c r="F813" s="144"/>
      <c r="G813" s="144"/>
      <c r="H813" s="144"/>
      <c r="I813" s="144"/>
      <c r="J813" s="144"/>
      <c r="K813" s="144"/>
      <c r="L813" s="144"/>
      <c r="M813" s="144"/>
      <c r="N813" s="144"/>
      <c r="O813" s="165"/>
    </row>
    <row r="814" spans="1:15" s="113" customFormat="1" ht="30">
      <c r="A814" s="169" t="e">
        <f>IF(ISNA(VLOOKUP(D814,#REF!,4,FALSE)),"",VLOOKUP(D814,#REF!,4,FALSE))</f>
        <v>#REF!</v>
      </c>
      <c r="B814" s="144"/>
      <c r="C814" s="154"/>
      <c r="D814" s="154" t="str">
        <f t="shared" si="24"/>
        <v/>
      </c>
      <c r="E814" s="144" t="str">
        <f t="shared" si="25"/>
        <v/>
      </c>
      <c r="F814" s="144"/>
      <c r="G814" s="144"/>
      <c r="H814" s="144"/>
      <c r="I814" s="144"/>
      <c r="J814" s="144"/>
      <c r="K814" s="144"/>
      <c r="L814" s="144"/>
      <c r="M814" s="144"/>
      <c r="N814" s="144"/>
      <c r="O814" s="165"/>
    </row>
    <row r="815" spans="1:15" s="113" customFormat="1" ht="30">
      <c r="A815" s="169" t="e">
        <f>IF(ISNA(VLOOKUP(D815,#REF!,4,FALSE)),"",VLOOKUP(D815,#REF!,4,FALSE))</f>
        <v>#REF!</v>
      </c>
      <c r="B815" s="144"/>
      <c r="C815" s="154"/>
      <c r="D815" s="154" t="str">
        <f t="shared" si="24"/>
        <v/>
      </c>
      <c r="E815" s="144" t="str">
        <f t="shared" si="25"/>
        <v/>
      </c>
      <c r="F815" s="144"/>
      <c r="G815" s="144"/>
      <c r="H815" s="144"/>
      <c r="I815" s="144"/>
      <c r="J815" s="144"/>
      <c r="K815" s="144"/>
      <c r="L815" s="144"/>
      <c r="M815" s="144"/>
      <c r="N815" s="144"/>
      <c r="O815" s="165"/>
    </row>
    <row r="816" spans="1:15" s="113" customFormat="1" ht="30">
      <c r="A816" s="169" t="e">
        <f>IF(ISNA(VLOOKUP(D816,#REF!,4,FALSE)),"",VLOOKUP(D816,#REF!,4,FALSE))</f>
        <v>#REF!</v>
      </c>
      <c r="B816" s="144"/>
      <c r="C816" s="154"/>
      <c r="D816" s="154" t="str">
        <f t="shared" si="24"/>
        <v/>
      </c>
      <c r="E816" s="144" t="str">
        <f t="shared" si="25"/>
        <v/>
      </c>
      <c r="F816" s="144"/>
      <c r="G816" s="144"/>
      <c r="H816" s="144"/>
      <c r="I816" s="144"/>
      <c r="J816" s="144"/>
      <c r="K816" s="144"/>
      <c r="L816" s="144"/>
      <c r="M816" s="144"/>
      <c r="N816" s="144"/>
      <c r="O816" s="165"/>
    </row>
    <row r="817" spans="1:15" s="113" customFormat="1" ht="30">
      <c r="A817" s="169" t="e">
        <f>IF(ISNA(VLOOKUP(D817,#REF!,4,FALSE)),"",VLOOKUP(D817,#REF!,4,FALSE))</f>
        <v>#REF!</v>
      </c>
      <c r="B817" s="144"/>
      <c r="C817" s="154"/>
      <c r="D817" s="154" t="str">
        <f t="shared" si="24"/>
        <v/>
      </c>
      <c r="E817" s="144" t="str">
        <f t="shared" si="25"/>
        <v/>
      </c>
      <c r="F817" s="144"/>
      <c r="G817" s="144"/>
      <c r="H817" s="144"/>
      <c r="I817" s="144"/>
      <c r="J817" s="144"/>
      <c r="K817" s="144"/>
      <c r="L817" s="144"/>
      <c r="M817" s="144"/>
      <c r="N817" s="144"/>
      <c r="O817" s="165"/>
    </row>
    <row r="818" spans="1:15" s="113" customFormat="1" ht="30">
      <c r="A818" s="169" t="e">
        <f>IF(ISNA(VLOOKUP(D818,#REF!,4,FALSE)),"",VLOOKUP(D818,#REF!,4,FALSE))</f>
        <v>#REF!</v>
      </c>
      <c r="B818" s="144"/>
      <c r="C818" s="154"/>
      <c r="D818" s="154" t="str">
        <f t="shared" si="24"/>
        <v/>
      </c>
      <c r="E818" s="144" t="str">
        <f t="shared" si="25"/>
        <v/>
      </c>
      <c r="F818" s="144"/>
      <c r="G818" s="144"/>
      <c r="H818" s="144"/>
      <c r="I818" s="144"/>
      <c r="J818" s="144"/>
      <c r="K818" s="144"/>
      <c r="L818" s="144"/>
      <c r="M818" s="144"/>
      <c r="N818" s="144"/>
      <c r="O818" s="165"/>
    </row>
    <row r="819" spans="1:15" s="113" customFormat="1" ht="30">
      <c r="A819" s="169" t="e">
        <f>IF(ISNA(VLOOKUP(D819,#REF!,4,FALSE)),"",VLOOKUP(D819,#REF!,4,FALSE))</f>
        <v>#REF!</v>
      </c>
      <c r="B819" s="144"/>
      <c r="C819" s="154"/>
      <c r="D819" s="154" t="str">
        <f t="shared" si="24"/>
        <v/>
      </c>
      <c r="E819" s="144" t="str">
        <f t="shared" si="25"/>
        <v/>
      </c>
      <c r="F819" s="144"/>
      <c r="G819" s="144"/>
      <c r="H819" s="144"/>
      <c r="I819" s="144"/>
      <c r="J819" s="144"/>
      <c r="K819" s="144"/>
      <c r="L819" s="144"/>
      <c r="M819" s="144"/>
      <c r="N819" s="144"/>
      <c r="O819" s="165"/>
    </row>
    <row r="820" spans="1:15" s="113" customFormat="1" ht="30">
      <c r="A820" s="169" t="e">
        <f>IF(ISNA(VLOOKUP(D820,#REF!,4,FALSE)),"",VLOOKUP(D820,#REF!,4,FALSE))</f>
        <v>#REF!</v>
      </c>
      <c r="B820" s="144"/>
      <c r="C820" s="154"/>
      <c r="D820" s="154" t="str">
        <f t="shared" si="24"/>
        <v/>
      </c>
      <c r="E820" s="144" t="str">
        <f t="shared" si="25"/>
        <v/>
      </c>
      <c r="F820" s="144"/>
      <c r="G820" s="144"/>
      <c r="H820" s="144"/>
      <c r="I820" s="144"/>
      <c r="J820" s="144"/>
      <c r="K820" s="144"/>
      <c r="L820" s="144"/>
      <c r="M820" s="144"/>
      <c r="N820" s="144"/>
      <c r="O820" s="165"/>
    </row>
    <row r="821" spans="1:15" s="113" customFormat="1" ht="30">
      <c r="A821" s="169" t="e">
        <f>IF(ISNA(VLOOKUP(D821,#REF!,4,FALSE)),"",VLOOKUP(D821,#REF!,4,FALSE))</f>
        <v>#REF!</v>
      </c>
      <c r="B821" s="144"/>
      <c r="C821" s="154"/>
      <c r="D821" s="154" t="str">
        <f t="shared" si="24"/>
        <v/>
      </c>
      <c r="E821" s="144" t="str">
        <f t="shared" si="25"/>
        <v/>
      </c>
      <c r="F821" s="144"/>
      <c r="G821" s="144"/>
      <c r="H821" s="144"/>
      <c r="I821" s="144"/>
      <c r="J821" s="144"/>
      <c r="K821" s="144"/>
      <c r="L821" s="144"/>
      <c r="M821" s="144"/>
      <c r="N821" s="144"/>
      <c r="O821" s="165"/>
    </row>
    <row r="822" spans="1:15" s="113" customFormat="1" ht="30">
      <c r="A822" s="169" t="e">
        <f>IF(ISNA(VLOOKUP(D822,#REF!,4,FALSE)),"",VLOOKUP(D822,#REF!,4,FALSE))</f>
        <v>#REF!</v>
      </c>
      <c r="B822" s="144"/>
      <c r="C822" s="154"/>
      <c r="D822" s="154" t="str">
        <f t="shared" si="24"/>
        <v/>
      </c>
      <c r="E822" s="144" t="str">
        <f t="shared" si="25"/>
        <v/>
      </c>
      <c r="F822" s="144"/>
      <c r="G822" s="144"/>
      <c r="H822" s="144"/>
      <c r="I822" s="144"/>
      <c r="J822" s="144"/>
      <c r="K822" s="144"/>
      <c r="L822" s="144"/>
      <c r="M822" s="144"/>
      <c r="N822" s="144"/>
      <c r="O822" s="165"/>
    </row>
    <row r="823" spans="1:15" s="113" customFormat="1" ht="30">
      <c r="A823" s="169" t="e">
        <f>IF(ISNA(VLOOKUP(D823,#REF!,4,FALSE)),"",VLOOKUP(D823,#REF!,4,FALSE))</f>
        <v>#REF!</v>
      </c>
      <c r="B823" s="144"/>
      <c r="C823" s="154"/>
      <c r="D823" s="154" t="str">
        <f t="shared" si="24"/>
        <v/>
      </c>
      <c r="E823" s="144" t="str">
        <f t="shared" si="25"/>
        <v/>
      </c>
      <c r="F823" s="144"/>
      <c r="G823" s="144"/>
      <c r="H823" s="144"/>
      <c r="I823" s="144"/>
      <c r="J823" s="144"/>
      <c r="K823" s="144"/>
      <c r="L823" s="144"/>
      <c r="M823" s="144"/>
      <c r="N823" s="144"/>
      <c r="O823" s="165"/>
    </row>
    <row r="824" spans="1:15" s="113" customFormat="1" ht="30">
      <c r="A824" s="169" t="e">
        <f>IF(ISNA(VLOOKUP(D824,#REF!,4,FALSE)),"",VLOOKUP(D824,#REF!,4,FALSE))</f>
        <v>#REF!</v>
      </c>
      <c r="B824" s="144"/>
      <c r="C824" s="154"/>
      <c r="D824" s="154" t="str">
        <f t="shared" si="24"/>
        <v/>
      </c>
      <c r="E824" s="144" t="str">
        <f t="shared" si="25"/>
        <v/>
      </c>
      <c r="F824" s="144"/>
      <c r="G824" s="144"/>
      <c r="H824" s="144"/>
      <c r="I824" s="144"/>
      <c r="J824" s="144"/>
      <c r="K824" s="144"/>
      <c r="L824" s="144"/>
      <c r="M824" s="144"/>
      <c r="N824" s="144"/>
      <c r="O824" s="165"/>
    </row>
    <row r="825" spans="1:15" s="113" customFormat="1" ht="30">
      <c r="A825" s="169" t="e">
        <f>IF(ISNA(VLOOKUP(D825,#REF!,4,FALSE)),"",VLOOKUP(D825,#REF!,4,FALSE))</f>
        <v>#REF!</v>
      </c>
      <c r="B825" s="144"/>
      <c r="C825" s="154"/>
      <c r="D825" s="154" t="str">
        <f t="shared" si="24"/>
        <v/>
      </c>
      <c r="E825" s="144" t="str">
        <f t="shared" si="25"/>
        <v/>
      </c>
      <c r="F825" s="144"/>
      <c r="G825" s="144"/>
      <c r="H825" s="144"/>
      <c r="I825" s="144"/>
      <c r="J825" s="144"/>
      <c r="K825" s="144"/>
      <c r="L825" s="144"/>
      <c r="M825" s="144"/>
      <c r="N825" s="144"/>
      <c r="O825" s="165"/>
    </row>
    <row r="826" spans="1:15" s="113" customFormat="1" ht="30">
      <c r="A826" s="169" t="e">
        <f>IF(ISNA(VLOOKUP(D826,#REF!,4,FALSE)),"",VLOOKUP(D826,#REF!,4,FALSE))</f>
        <v>#REF!</v>
      </c>
      <c r="B826" s="144"/>
      <c r="C826" s="154"/>
      <c r="D826" s="154" t="str">
        <f t="shared" si="24"/>
        <v/>
      </c>
      <c r="E826" s="144" t="str">
        <f t="shared" si="25"/>
        <v/>
      </c>
      <c r="F826" s="144"/>
      <c r="G826" s="144"/>
      <c r="H826" s="144"/>
      <c r="I826" s="144"/>
      <c r="J826" s="144"/>
      <c r="K826" s="144"/>
      <c r="L826" s="144"/>
      <c r="M826" s="144"/>
      <c r="N826" s="144"/>
      <c r="O826" s="165"/>
    </row>
    <row r="827" spans="1:15" s="113" customFormat="1" ht="30">
      <c r="A827" s="169" t="e">
        <f>IF(ISNA(VLOOKUP(D827,#REF!,4,FALSE)),"",VLOOKUP(D827,#REF!,4,FALSE))</f>
        <v>#REF!</v>
      </c>
      <c r="B827" s="144"/>
      <c r="C827" s="154"/>
      <c r="D827" s="154" t="str">
        <f t="shared" si="24"/>
        <v/>
      </c>
      <c r="E827" s="144" t="str">
        <f t="shared" si="25"/>
        <v/>
      </c>
      <c r="F827" s="144"/>
      <c r="G827" s="144"/>
      <c r="H827" s="144"/>
      <c r="I827" s="144"/>
      <c r="J827" s="144"/>
      <c r="K827" s="144"/>
      <c r="L827" s="144"/>
      <c r="M827" s="144"/>
      <c r="N827" s="144"/>
      <c r="O827" s="165"/>
    </row>
    <row r="828" spans="1:15" s="113" customFormat="1" ht="30">
      <c r="A828" s="169" t="e">
        <f>IF(ISNA(VLOOKUP(D828,#REF!,4,FALSE)),"",VLOOKUP(D828,#REF!,4,FALSE))</f>
        <v>#REF!</v>
      </c>
      <c r="B828" s="144"/>
      <c r="C828" s="154"/>
      <c r="D828" s="154" t="str">
        <f t="shared" si="24"/>
        <v/>
      </c>
      <c r="E828" s="144" t="str">
        <f t="shared" si="25"/>
        <v/>
      </c>
      <c r="F828" s="144"/>
      <c r="G828" s="144"/>
      <c r="H828" s="144"/>
      <c r="I828" s="144"/>
      <c r="J828" s="144"/>
      <c r="K828" s="144"/>
      <c r="L828" s="144"/>
      <c r="M828" s="144"/>
      <c r="N828" s="144"/>
      <c r="O828" s="165"/>
    </row>
    <row r="829" spans="1:15" s="113" customFormat="1" ht="30">
      <c r="A829" s="169" t="e">
        <f>IF(ISNA(VLOOKUP(D829,#REF!,4,FALSE)),"",VLOOKUP(D829,#REF!,4,FALSE))</f>
        <v>#REF!</v>
      </c>
      <c r="B829" s="144"/>
      <c r="C829" s="154"/>
      <c r="D829" s="154" t="str">
        <f t="shared" si="24"/>
        <v/>
      </c>
      <c r="E829" s="144" t="str">
        <f t="shared" si="25"/>
        <v/>
      </c>
      <c r="F829" s="144"/>
      <c r="G829" s="144"/>
      <c r="H829" s="144"/>
      <c r="I829" s="144"/>
      <c r="J829" s="144"/>
      <c r="K829" s="144"/>
      <c r="L829" s="144"/>
      <c r="M829" s="144"/>
      <c r="N829" s="144"/>
      <c r="O829" s="165"/>
    </row>
    <row r="830" spans="1:15" s="113" customFormat="1" ht="30">
      <c r="A830" s="169" t="e">
        <f>IF(ISNA(VLOOKUP(D830,#REF!,4,FALSE)),"",VLOOKUP(D830,#REF!,4,FALSE))</f>
        <v>#REF!</v>
      </c>
      <c r="B830" s="144"/>
      <c r="C830" s="154"/>
      <c r="D830" s="154" t="str">
        <f t="shared" si="24"/>
        <v/>
      </c>
      <c r="E830" s="144" t="str">
        <f t="shared" si="25"/>
        <v/>
      </c>
      <c r="F830" s="144"/>
      <c r="G830" s="144"/>
      <c r="H830" s="144"/>
      <c r="I830" s="144"/>
      <c r="J830" s="144"/>
      <c r="K830" s="144"/>
      <c r="L830" s="144"/>
      <c r="M830" s="144"/>
      <c r="N830" s="144"/>
      <c r="O830" s="165"/>
    </row>
    <row r="831" spans="1:15" s="113" customFormat="1" ht="30">
      <c r="A831" s="169" t="e">
        <f>IF(ISNA(VLOOKUP(D831,#REF!,4,FALSE)),"",VLOOKUP(D831,#REF!,4,FALSE))</f>
        <v>#REF!</v>
      </c>
      <c r="B831" s="144"/>
      <c r="C831" s="154"/>
      <c r="D831" s="154" t="str">
        <f t="shared" si="24"/>
        <v/>
      </c>
      <c r="E831" s="144" t="str">
        <f t="shared" si="25"/>
        <v/>
      </c>
      <c r="F831" s="144"/>
      <c r="G831" s="144"/>
      <c r="H831" s="144"/>
      <c r="I831" s="144"/>
      <c r="J831" s="144"/>
      <c r="K831" s="144"/>
      <c r="L831" s="144"/>
      <c r="M831" s="144"/>
      <c r="N831" s="144"/>
      <c r="O831" s="165"/>
    </row>
    <row r="832" spans="1:15" s="113" customFormat="1" ht="30">
      <c r="A832" s="169" t="e">
        <f>IF(ISNA(VLOOKUP(D832,#REF!,4,FALSE)),"",VLOOKUP(D832,#REF!,4,FALSE))</f>
        <v>#REF!</v>
      </c>
      <c r="B832" s="144"/>
      <c r="C832" s="154"/>
      <c r="D832" s="154" t="str">
        <f t="shared" si="24"/>
        <v/>
      </c>
      <c r="E832" s="144" t="str">
        <f t="shared" si="25"/>
        <v/>
      </c>
      <c r="F832" s="144"/>
      <c r="G832" s="144"/>
      <c r="H832" s="144"/>
      <c r="I832" s="144"/>
      <c r="J832" s="144"/>
      <c r="K832" s="144"/>
      <c r="L832" s="144"/>
      <c r="M832" s="144"/>
      <c r="N832" s="144"/>
      <c r="O832" s="165"/>
    </row>
    <row r="833" spans="1:15" s="113" customFormat="1" ht="30">
      <c r="A833" s="169" t="e">
        <f>IF(ISNA(VLOOKUP(D833,#REF!,4,FALSE)),"",VLOOKUP(D833,#REF!,4,FALSE))</f>
        <v>#REF!</v>
      </c>
      <c r="B833" s="144"/>
      <c r="C833" s="154"/>
      <c r="D833" s="154" t="str">
        <f t="shared" si="24"/>
        <v/>
      </c>
      <c r="E833" s="144" t="str">
        <f t="shared" si="25"/>
        <v/>
      </c>
      <c r="F833" s="144"/>
      <c r="G833" s="144"/>
      <c r="H833" s="144"/>
      <c r="I833" s="144"/>
      <c r="J833" s="144"/>
      <c r="K833" s="144"/>
      <c r="L833" s="144"/>
      <c r="M833" s="144"/>
      <c r="N833" s="144"/>
      <c r="O833" s="165"/>
    </row>
    <row r="834" spans="1:15" s="113" customFormat="1" ht="30">
      <c r="A834" s="169" t="e">
        <f>IF(ISNA(VLOOKUP(D834,#REF!,4,FALSE)),"",VLOOKUP(D834,#REF!,4,FALSE))</f>
        <v>#REF!</v>
      </c>
      <c r="B834" s="144"/>
      <c r="C834" s="154"/>
      <c r="D834" s="154" t="str">
        <f t="shared" si="24"/>
        <v/>
      </c>
      <c r="E834" s="144" t="str">
        <f t="shared" si="25"/>
        <v/>
      </c>
      <c r="F834" s="144"/>
      <c r="G834" s="144"/>
      <c r="H834" s="144"/>
      <c r="I834" s="144"/>
      <c r="J834" s="144"/>
      <c r="K834" s="144"/>
      <c r="L834" s="144"/>
      <c r="M834" s="144"/>
      <c r="N834" s="144"/>
      <c r="O834" s="165"/>
    </row>
    <row r="835" spans="1:15" s="113" customFormat="1" ht="30">
      <c r="A835" s="169" t="e">
        <f>IF(ISNA(VLOOKUP(D835,#REF!,4,FALSE)),"",VLOOKUP(D835,#REF!,4,FALSE))</f>
        <v>#REF!</v>
      </c>
      <c r="B835" s="144"/>
      <c r="C835" s="154"/>
      <c r="D835" s="154" t="str">
        <f t="shared" si="24"/>
        <v/>
      </c>
      <c r="E835" s="144" t="str">
        <f t="shared" si="25"/>
        <v/>
      </c>
      <c r="F835" s="144"/>
      <c r="G835" s="144"/>
      <c r="H835" s="144"/>
      <c r="I835" s="144"/>
      <c r="J835" s="144"/>
      <c r="K835" s="144"/>
      <c r="L835" s="144"/>
      <c r="M835" s="144"/>
      <c r="N835" s="144"/>
      <c r="O835" s="165"/>
    </row>
    <row r="836" spans="1:15" s="113" customFormat="1" ht="30">
      <c r="A836" s="169" t="e">
        <f>IF(ISNA(VLOOKUP(D836,#REF!,4,FALSE)),"",VLOOKUP(D836,#REF!,4,FALSE))</f>
        <v>#REF!</v>
      </c>
      <c r="B836" s="144"/>
      <c r="C836" s="154"/>
      <c r="D836" s="154" t="str">
        <f t="shared" si="24"/>
        <v/>
      </c>
      <c r="E836" s="144" t="str">
        <f t="shared" si="25"/>
        <v/>
      </c>
      <c r="F836" s="144"/>
      <c r="G836" s="144"/>
      <c r="H836" s="144"/>
      <c r="I836" s="144"/>
      <c r="J836" s="144"/>
      <c r="K836" s="144"/>
      <c r="L836" s="144"/>
      <c r="M836" s="144"/>
      <c r="N836" s="144"/>
      <c r="O836" s="165"/>
    </row>
    <row r="837" spans="1:15" s="113" customFormat="1" ht="30">
      <c r="A837" s="169" t="e">
        <f>IF(ISNA(VLOOKUP(D837,#REF!,4,FALSE)),"",VLOOKUP(D837,#REF!,4,FALSE))</f>
        <v>#REF!</v>
      </c>
      <c r="B837" s="144"/>
      <c r="C837" s="154"/>
      <c r="D837" s="154" t="str">
        <f t="shared" ref="D837:D900" si="26">IF(ISNA(VLOOKUP(C837,$G$1023:$I$1309,3,FALSE)),"",VLOOKUP(C837,$G$1023:$I$1309,3,FALSE))</f>
        <v/>
      </c>
      <c r="E837" s="144" t="str">
        <f t="shared" ref="E837:E900" si="27">IF(ISNA(VLOOKUP(C837,$G$1023:$I$1309,2,FALSE)),"",VLOOKUP(C837,$G$1023:$I$1309,2,FALSE))</f>
        <v/>
      </c>
      <c r="F837" s="144"/>
      <c r="G837" s="144"/>
      <c r="H837" s="144"/>
      <c r="I837" s="144"/>
      <c r="J837" s="144"/>
      <c r="K837" s="144"/>
      <c r="L837" s="144"/>
      <c r="M837" s="144"/>
      <c r="N837" s="144"/>
      <c r="O837" s="165"/>
    </row>
    <row r="838" spans="1:15" s="113" customFormat="1" ht="30">
      <c r="A838" s="169" t="e">
        <f>IF(ISNA(VLOOKUP(D838,#REF!,4,FALSE)),"",VLOOKUP(D838,#REF!,4,FALSE))</f>
        <v>#REF!</v>
      </c>
      <c r="B838" s="144"/>
      <c r="C838" s="154"/>
      <c r="D838" s="154" t="str">
        <f t="shared" si="26"/>
        <v/>
      </c>
      <c r="E838" s="144" t="str">
        <f t="shared" si="27"/>
        <v/>
      </c>
      <c r="F838" s="144"/>
      <c r="G838" s="144"/>
      <c r="H838" s="144"/>
      <c r="I838" s="144"/>
      <c r="J838" s="144"/>
      <c r="K838" s="144"/>
      <c r="L838" s="144"/>
      <c r="M838" s="144"/>
      <c r="N838" s="144"/>
      <c r="O838" s="165"/>
    </row>
    <row r="839" spans="1:15" s="113" customFormat="1" ht="30">
      <c r="A839" s="169" t="e">
        <f>IF(ISNA(VLOOKUP(D839,#REF!,4,FALSE)),"",VLOOKUP(D839,#REF!,4,FALSE))</f>
        <v>#REF!</v>
      </c>
      <c r="B839" s="144"/>
      <c r="C839" s="154"/>
      <c r="D839" s="154" t="str">
        <f t="shared" si="26"/>
        <v/>
      </c>
      <c r="E839" s="144" t="str">
        <f t="shared" si="27"/>
        <v/>
      </c>
      <c r="F839" s="144"/>
      <c r="G839" s="144"/>
      <c r="H839" s="144"/>
      <c r="I839" s="144"/>
      <c r="J839" s="144"/>
      <c r="K839" s="144"/>
      <c r="L839" s="144"/>
      <c r="M839" s="144"/>
      <c r="N839" s="144"/>
      <c r="O839" s="165"/>
    </row>
    <row r="840" spans="1:15" s="113" customFormat="1" ht="30">
      <c r="A840" s="169" t="e">
        <f>IF(ISNA(VLOOKUP(D840,#REF!,4,FALSE)),"",VLOOKUP(D840,#REF!,4,FALSE))</f>
        <v>#REF!</v>
      </c>
      <c r="B840" s="144"/>
      <c r="C840" s="154"/>
      <c r="D840" s="154" t="str">
        <f t="shared" si="26"/>
        <v/>
      </c>
      <c r="E840" s="144" t="str">
        <f t="shared" si="27"/>
        <v/>
      </c>
      <c r="F840" s="144"/>
      <c r="G840" s="144"/>
      <c r="H840" s="144"/>
      <c r="I840" s="144"/>
      <c r="J840" s="144"/>
      <c r="K840" s="144"/>
      <c r="L840" s="144"/>
      <c r="M840" s="144"/>
      <c r="N840" s="144"/>
      <c r="O840" s="165"/>
    </row>
    <row r="841" spans="1:15" s="113" customFormat="1" ht="30">
      <c r="A841" s="169" t="e">
        <f>IF(ISNA(VLOOKUP(D841,#REF!,4,FALSE)),"",VLOOKUP(D841,#REF!,4,FALSE))</f>
        <v>#REF!</v>
      </c>
      <c r="B841" s="144"/>
      <c r="C841" s="154"/>
      <c r="D841" s="154" t="str">
        <f t="shared" si="26"/>
        <v/>
      </c>
      <c r="E841" s="144" t="str">
        <f t="shared" si="27"/>
        <v/>
      </c>
      <c r="F841" s="144"/>
      <c r="G841" s="144"/>
      <c r="H841" s="144"/>
      <c r="I841" s="144"/>
      <c r="J841" s="144"/>
      <c r="K841" s="144"/>
      <c r="L841" s="144"/>
      <c r="M841" s="144"/>
      <c r="N841" s="144"/>
      <c r="O841" s="165"/>
    </row>
    <row r="842" spans="1:15" s="113" customFormat="1" ht="30">
      <c r="A842" s="169" t="e">
        <f>IF(ISNA(VLOOKUP(D842,#REF!,4,FALSE)),"",VLOOKUP(D842,#REF!,4,FALSE))</f>
        <v>#REF!</v>
      </c>
      <c r="B842" s="144"/>
      <c r="C842" s="154"/>
      <c r="D842" s="154" t="str">
        <f t="shared" si="26"/>
        <v/>
      </c>
      <c r="E842" s="144" t="str">
        <f t="shared" si="27"/>
        <v/>
      </c>
      <c r="F842" s="144"/>
      <c r="G842" s="144"/>
      <c r="H842" s="144"/>
      <c r="I842" s="144"/>
      <c r="J842" s="144"/>
      <c r="K842" s="144"/>
      <c r="L842" s="144"/>
      <c r="M842" s="144"/>
      <c r="N842" s="144"/>
      <c r="O842" s="165"/>
    </row>
    <row r="843" spans="1:15" s="113" customFormat="1" ht="30">
      <c r="A843" s="169" t="e">
        <f>IF(ISNA(VLOOKUP(D843,#REF!,4,FALSE)),"",VLOOKUP(D843,#REF!,4,FALSE))</f>
        <v>#REF!</v>
      </c>
      <c r="B843" s="144"/>
      <c r="C843" s="154"/>
      <c r="D843" s="154" t="str">
        <f t="shared" si="26"/>
        <v/>
      </c>
      <c r="E843" s="144" t="str">
        <f t="shared" si="27"/>
        <v/>
      </c>
      <c r="F843" s="144"/>
      <c r="G843" s="144"/>
      <c r="H843" s="144"/>
      <c r="I843" s="144"/>
      <c r="J843" s="144"/>
      <c r="K843" s="144"/>
      <c r="L843" s="144"/>
      <c r="M843" s="144"/>
      <c r="N843" s="144"/>
      <c r="O843" s="165"/>
    </row>
    <row r="844" spans="1:15" s="113" customFormat="1" ht="30">
      <c r="A844" s="169" t="e">
        <f>IF(ISNA(VLOOKUP(D844,#REF!,4,FALSE)),"",VLOOKUP(D844,#REF!,4,FALSE))</f>
        <v>#REF!</v>
      </c>
      <c r="B844" s="144"/>
      <c r="C844" s="154"/>
      <c r="D844" s="154" t="str">
        <f t="shared" si="26"/>
        <v/>
      </c>
      <c r="E844" s="144" t="str">
        <f t="shared" si="27"/>
        <v/>
      </c>
      <c r="F844" s="144"/>
      <c r="G844" s="144"/>
      <c r="H844" s="144"/>
      <c r="I844" s="144"/>
      <c r="J844" s="144"/>
      <c r="K844" s="144"/>
      <c r="L844" s="144"/>
      <c r="M844" s="144"/>
      <c r="N844" s="144"/>
      <c r="O844" s="165"/>
    </row>
    <row r="845" spans="1:15" s="113" customFormat="1" ht="30">
      <c r="A845" s="169" t="e">
        <f>IF(ISNA(VLOOKUP(D845,#REF!,4,FALSE)),"",VLOOKUP(D845,#REF!,4,FALSE))</f>
        <v>#REF!</v>
      </c>
      <c r="B845" s="144"/>
      <c r="C845" s="154"/>
      <c r="D845" s="154" t="str">
        <f t="shared" si="26"/>
        <v/>
      </c>
      <c r="E845" s="144" t="str">
        <f t="shared" si="27"/>
        <v/>
      </c>
      <c r="F845" s="144"/>
      <c r="G845" s="144"/>
      <c r="H845" s="144"/>
      <c r="I845" s="144"/>
      <c r="J845" s="144"/>
      <c r="K845" s="144"/>
      <c r="L845" s="144"/>
      <c r="M845" s="144"/>
      <c r="N845" s="144"/>
      <c r="O845" s="165"/>
    </row>
    <row r="846" spans="1:15" s="113" customFormat="1" ht="30">
      <c r="A846" s="169" t="e">
        <f>IF(ISNA(VLOOKUP(D846,#REF!,4,FALSE)),"",VLOOKUP(D846,#REF!,4,FALSE))</f>
        <v>#REF!</v>
      </c>
      <c r="B846" s="144"/>
      <c r="C846" s="154"/>
      <c r="D846" s="154" t="str">
        <f t="shared" si="26"/>
        <v/>
      </c>
      <c r="E846" s="144" t="str">
        <f t="shared" si="27"/>
        <v/>
      </c>
      <c r="F846" s="144"/>
      <c r="G846" s="144"/>
      <c r="H846" s="144"/>
      <c r="I846" s="144"/>
      <c r="J846" s="144"/>
      <c r="K846" s="144"/>
      <c r="L846" s="144"/>
      <c r="M846" s="144"/>
      <c r="N846" s="144"/>
      <c r="O846" s="165"/>
    </row>
    <row r="847" spans="1:15" s="113" customFormat="1" ht="30">
      <c r="A847" s="169" t="e">
        <f>IF(ISNA(VLOOKUP(D847,#REF!,4,FALSE)),"",VLOOKUP(D847,#REF!,4,FALSE))</f>
        <v>#REF!</v>
      </c>
      <c r="B847" s="144"/>
      <c r="C847" s="154"/>
      <c r="D847" s="154" t="str">
        <f t="shared" si="26"/>
        <v/>
      </c>
      <c r="E847" s="144" t="str">
        <f t="shared" si="27"/>
        <v/>
      </c>
      <c r="F847" s="144"/>
      <c r="G847" s="144"/>
      <c r="H847" s="144"/>
      <c r="I847" s="144"/>
      <c r="J847" s="144"/>
      <c r="K847" s="144"/>
      <c r="L847" s="144"/>
      <c r="M847" s="144"/>
      <c r="N847" s="144"/>
      <c r="O847" s="165"/>
    </row>
    <row r="848" spans="1:15" s="113" customFormat="1" ht="30">
      <c r="A848" s="169" t="e">
        <f>IF(ISNA(VLOOKUP(D848,#REF!,4,FALSE)),"",VLOOKUP(D848,#REF!,4,FALSE))</f>
        <v>#REF!</v>
      </c>
      <c r="B848" s="144"/>
      <c r="C848" s="154"/>
      <c r="D848" s="154" t="str">
        <f t="shared" si="26"/>
        <v/>
      </c>
      <c r="E848" s="144" t="str">
        <f t="shared" si="27"/>
        <v/>
      </c>
      <c r="F848" s="144"/>
      <c r="G848" s="144"/>
      <c r="H848" s="144"/>
      <c r="I848" s="144"/>
      <c r="J848" s="144"/>
      <c r="K848" s="144"/>
      <c r="L848" s="144"/>
      <c r="M848" s="144"/>
      <c r="N848" s="144"/>
      <c r="O848" s="165"/>
    </row>
    <row r="849" spans="1:15" s="113" customFormat="1" ht="30">
      <c r="A849" s="169" t="e">
        <f>IF(ISNA(VLOOKUP(D849,#REF!,4,FALSE)),"",VLOOKUP(D849,#REF!,4,FALSE))</f>
        <v>#REF!</v>
      </c>
      <c r="B849" s="144"/>
      <c r="C849" s="154"/>
      <c r="D849" s="154" t="str">
        <f t="shared" si="26"/>
        <v/>
      </c>
      <c r="E849" s="144" t="str">
        <f t="shared" si="27"/>
        <v/>
      </c>
      <c r="F849" s="144"/>
      <c r="G849" s="144"/>
      <c r="H849" s="144"/>
      <c r="I849" s="144"/>
      <c r="J849" s="144"/>
      <c r="K849" s="144"/>
      <c r="L849" s="144"/>
      <c r="M849" s="144"/>
      <c r="N849" s="144"/>
      <c r="O849" s="165"/>
    </row>
    <row r="850" spans="1:15" s="113" customFormat="1" ht="30">
      <c r="A850" s="169" t="e">
        <f>IF(ISNA(VLOOKUP(D850,#REF!,4,FALSE)),"",VLOOKUP(D850,#REF!,4,FALSE))</f>
        <v>#REF!</v>
      </c>
      <c r="B850" s="144"/>
      <c r="C850" s="154"/>
      <c r="D850" s="154" t="str">
        <f t="shared" si="26"/>
        <v/>
      </c>
      <c r="E850" s="144" t="str">
        <f t="shared" si="27"/>
        <v/>
      </c>
      <c r="F850" s="144"/>
      <c r="G850" s="144"/>
      <c r="H850" s="144"/>
      <c r="I850" s="144"/>
      <c r="J850" s="144"/>
      <c r="K850" s="144"/>
      <c r="L850" s="144"/>
      <c r="M850" s="144"/>
      <c r="N850" s="144"/>
      <c r="O850" s="165"/>
    </row>
    <row r="851" spans="1:15" s="113" customFormat="1" ht="30">
      <c r="A851" s="169" t="e">
        <f>IF(ISNA(VLOOKUP(D851,#REF!,4,FALSE)),"",VLOOKUP(D851,#REF!,4,FALSE))</f>
        <v>#REF!</v>
      </c>
      <c r="B851" s="144"/>
      <c r="C851" s="154"/>
      <c r="D851" s="154" t="str">
        <f t="shared" si="26"/>
        <v/>
      </c>
      <c r="E851" s="144" t="str">
        <f t="shared" si="27"/>
        <v/>
      </c>
      <c r="F851" s="144"/>
      <c r="G851" s="144"/>
      <c r="H851" s="144"/>
      <c r="I851" s="144"/>
      <c r="J851" s="144"/>
      <c r="K851" s="144"/>
      <c r="L851" s="144"/>
      <c r="M851" s="144"/>
      <c r="N851" s="144"/>
      <c r="O851" s="165"/>
    </row>
    <row r="852" spans="1:15" s="113" customFormat="1" ht="30">
      <c r="A852" s="169" t="e">
        <f>IF(ISNA(VLOOKUP(D852,#REF!,4,FALSE)),"",VLOOKUP(D852,#REF!,4,FALSE))</f>
        <v>#REF!</v>
      </c>
      <c r="B852" s="144"/>
      <c r="C852" s="154"/>
      <c r="D852" s="154" t="str">
        <f t="shared" si="26"/>
        <v/>
      </c>
      <c r="E852" s="144" t="str">
        <f t="shared" si="27"/>
        <v/>
      </c>
      <c r="F852" s="144"/>
      <c r="G852" s="144"/>
      <c r="H852" s="144"/>
      <c r="I852" s="144"/>
      <c r="J852" s="144"/>
      <c r="K852" s="144"/>
      <c r="L852" s="144"/>
      <c r="M852" s="144"/>
      <c r="N852" s="144"/>
      <c r="O852" s="165"/>
    </row>
    <row r="853" spans="1:15" s="113" customFormat="1" ht="30">
      <c r="A853" s="169" t="e">
        <f>IF(ISNA(VLOOKUP(D853,#REF!,4,FALSE)),"",VLOOKUP(D853,#REF!,4,FALSE))</f>
        <v>#REF!</v>
      </c>
      <c r="B853" s="144"/>
      <c r="C853" s="154"/>
      <c r="D853" s="154" t="str">
        <f t="shared" si="26"/>
        <v/>
      </c>
      <c r="E853" s="144" t="str">
        <f t="shared" si="27"/>
        <v/>
      </c>
      <c r="F853" s="144"/>
      <c r="G853" s="144"/>
      <c r="H853" s="144"/>
      <c r="I853" s="144"/>
      <c r="J853" s="144"/>
      <c r="K853" s="144"/>
      <c r="L853" s="144"/>
      <c r="M853" s="144"/>
      <c r="N853" s="144"/>
      <c r="O853" s="165"/>
    </row>
    <row r="854" spans="1:15" s="113" customFormat="1" ht="30">
      <c r="A854" s="169" t="e">
        <f>IF(ISNA(VLOOKUP(D854,#REF!,4,FALSE)),"",VLOOKUP(D854,#REF!,4,FALSE))</f>
        <v>#REF!</v>
      </c>
      <c r="B854" s="144"/>
      <c r="C854" s="154"/>
      <c r="D854" s="154" t="str">
        <f t="shared" si="26"/>
        <v/>
      </c>
      <c r="E854" s="144" t="str">
        <f t="shared" si="27"/>
        <v/>
      </c>
      <c r="F854" s="144"/>
      <c r="G854" s="144"/>
      <c r="H854" s="144"/>
      <c r="I854" s="144"/>
      <c r="J854" s="144"/>
      <c r="K854" s="144"/>
      <c r="L854" s="144"/>
      <c r="M854" s="144"/>
      <c r="N854" s="144"/>
      <c r="O854" s="165"/>
    </row>
    <row r="855" spans="1:15" s="113" customFormat="1" ht="30">
      <c r="A855" s="169" t="e">
        <f>IF(ISNA(VLOOKUP(D855,#REF!,4,FALSE)),"",VLOOKUP(D855,#REF!,4,FALSE))</f>
        <v>#REF!</v>
      </c>
      <c r="B855" s="144"/>
      <c r="C855" s="154"/>
      <c r="D855" s="154" t="str">
        <f t="shared" si="26"/>
        <v/>
      </c>
      <c r="E855" s="144" t="str">
        <f t="shared" si="27"/>
        <v/>
      </c>
      <c r="F855" s="144"/>
      <c r="G855" s="144"/>
      <c r="H855" s="144"/>
      <c r="I855" s="144"/>
      <c r="J855" s="144"/>
      <c r="K855" s="144"/>
      <c r="L855" s="144"/>
      <c r="M855" s="144"/>
      <c r="N855" s="144"/>
      <c r="O855" s="165"/>
    </row>
    <row r="856" spans="1:15" s="113" customFormat="1" ht="30">
      <c r="A856" s="169" t="e">
        <f>IF(ISNA(VLOOKUP(D856,#REF!,4,FALSE)),"",VLOOKUP(D856,#REF!,4,FALSE))</f>
        <v>#REF!</v>
      </c>
      <c r="B856" s="144"/>
      <c r="C856" s="154"/>
      <c r="D856" s="154" t="str">
        <f t="shared" si="26"/>
        <v/>
      </c>
      <c r="E856" s="144" t="str">
        <f t="shared" si="27"/>
        <v/>
      </c>
      <c r="F856" s="144"/>
      <c r="G856" s="144"/>
      <c r="H856" s="144"/>
      <c r="I856" s="144"/>
      <c r="J856" s="144"/>
      <c r="K856" s="144"/>
      <c r="L856" s="144"/>
      <c r="M856" s="144"/>
      <c r="N856" s="144"/>
      <c r="O856" s="165"/>
    </row>
    <row r="857" spans="1:15" s="113" customFormat="1" ht="30">
      <c r="A857" s="169" t="e">
        <f>IF(ISNA(VLOOKUP(D857,#REF!,4,FALSE)),"",VLOOKUP(D857,#REF!,4,FALSE))</f>
        <v>#REF!</v>
      </c>
      <c r="B857" s="144"/>
      <c r="C857" s="154"/>
      <c r="D857" s="154" t="str">
        <f t="shared" si="26"/>
        <v/>
      </c>
      <c r="E857" s="144" t="str">
        <f t="shared" si="27"/>
        <v/>
      </c>
      <c r="F857" s="144"/>
      <c r="G857" s="144"/>
      <c r="H857" s="144"/>
      <c r="I857" s="144"/>
      <c r="J857" s="144"/>
      <c r="K857" s="144"/>
      <c r="L857" s="144"/>
      <c r="M857" s="144"/>
      <c r="N857" s="144"/>
      <c r="O857" s="165"/>
    </row>
    <row r="858" spans="1:15" s="113" customFormat="1" ht="30">
      <c r="A858" s="169" t="e">
        <f>IF(ISNA(VLOOKUP(D858,#REF!,4,FALSE)),"",VLOOKUP(D858,#REF!,4,FALSE))</f>
        <v>#REF!</v>
      </c>
      <c r="B858" s="144"/>
      <c r="C858" s="154"/>
      <c r="D858" s="154" t="str">
        <f t="shared" si="26"/>
        <v/>
      </c>
      <c r="E858" s="144" t="str">
        <f t="shared" si="27"/>
        <v/>
      </c>
      <c r="F858" s="144"/>
      <c r="G858" s="144"/>
      <c r="H858" s="144"/>
      <c r="I858" s="144"/>
      <c r="J858" s="144"/>
      <c r="K858" s="144"/>
      <c r="L858" s="144"/>
      <c r="M858" s="144"/>
      <c r="N858" s="144"/>
      <c r="O858" s="165"/>
    </row>
    <row r="859" spans="1:15" s="113" customFormat="1" ht="30">
      <c r="A859" s="169" t="e">
        <f>IF(ISNA(VLOOKUP(D859,#REF!,4,FALSE)),"",VLOOKUP(D859,#REF!,4,FALSE))</f>
        <v>#REF!</v>
      </c>
      <c r="B859" s="144"/>
      <c r="C859" s="154"/>
      <c r="D859" s="154" t="str">
        <f t="shared" si="26"/>
        <v/>
      </c>
      <c r="E859" s="144" t="str">
        <f t="shared" si="27"/>
        <v/>
      </c>
      <c r="F859" s="144"/>
      <c r="G859" s="144"/>
      <c r="H859" s="144"/>
      <c r="I859" s="144"/>
      <c r="J859" s="144"/>
      <c r="K859" s="144"/>
      <c r="L859" s="144"/>
      <c r="M859" s="144"/>
      <c r="N859" s="144"/>
      <c r="O859" s="165"/>
    </row>
    <row r="860" spans="1:15" s="113" customFormat="1" ht="30">
      <c r="A860" s="169" t="e">
        <f>IF(ISNA(VLOOKUP(D860,#REF!,4,FALSE)),"",VLOOKUP(D860,#REF!,4,FALSE))</f>
        <v>#REF!</v>
      </c>
      <c r="B860" s="144"/>
      <c r="C860" s="154"/>
      <c r="D860" s="154" t="str">
        <f t="shared" si="26"/>
        <v/>
      </c>
      <c r="E860" s="144" t="str">
        <f t="shared" si="27"/>
        <v/>
      </c>
      <c r="F860" s="144"/>
      <c r="G860" s="144"/>
      <c r="H860" s="144"/>
      <c r="I860" s="144"/>
      <c r="J860" s="144"/>
      <c r="K860" s="144"/>
      <c r="L860" s="144"/>
      <c r="M860" s="144"/>
      <c r="N860" s="144"/>
      <c r="O860" s="165"/>
    </row>
    <row r="861" spans="1:15" s="113" customFormat="1" ht="30">
      <c r="A861" s="169" t="e">
        <f>IF(ISNA(VLOOKUP(D861,#REF!,4,FALSE)),"",VLOOKUP(D861,#REF!,4,FALSE))</f>
        <v>#REF!</v>
      </c>
      <c r="B861" s="144"/>
      <c r="C861" s="154"/>
      <c r="D861" s="154" t="str">
        <f t="shared" si="26"/>
        <v/>
      </c>
      <c r="E861" s="144" t="str">
        <f t="shared" si="27"/>
        <v/>
      </c>
      <c r="F861" s="144"/>
      <c r="G861" s="144"/>
      <c r="H861" s="144"/>
      <c r="I861" s="144"/>
      <c r="J861" s="144"/>
      <c r="K861" s="144"/>
      <c r="L861" s="144"/>
      <c r="M861" s="144"/>
      <c r="N861" s="144"/>
      <c r="O861" s="165"/>
    </row>
    <row r="862" spans="1:15" s="113" customFormat="1" ht="30">
      <c r="A862" s="169" t="e">
        <f>IF(ISNA(VLOOKUP(D862,#REF!,4,FALSE)),"",VLOOKUP(D862,#REF!,4,FALSE))</f>
        <v>#REF!</v>
      </c>
      <c r="B862" s="144"/>
      <c r="C862" s="154"/>
      <c r="D862" s="154" t="str">
        <f t="shared" si="26"/>
        <v/>
      </c>
      <c r="E862" s="144" t="str">
        <f t="shared" si="27"/>
        <v/>
      </c>
      <c r="F862" s="144"/>
      <c r="G862" s="144"/>
      <c r="H862" s="144"/>
      <c r="I862" s="144"/>
      <c r="J862" s="144"/>
      <c r="K862" s="144"/>
      <c r="L862" s="144"/>
      <c r="M862" s="144"/>
      <c r="N862" s="144"/>
      <c r="O862" s="165"/>
    </row>
    <row r="863" spans="1:15" s="113" customFormat="1" ht="30">
      <c r="A863" s="169" t="e">
        <f>IF(ISNA(VLOOKUP(D863,#REF!,4,FALSE)),"",VLOOKUP(D863,#REF!,4,FALSE))</f>
        <v>#REF!</v>
      </c>
      <c r="B863" s="144"/>
      <c r="C863" s="154"/>
      <c r="D863" s="154" t="str">
        <f t="shared" si="26"/>
        <v/>
      </c>
      <c r="E863" s="144" t="str">
        <f t="shared" si="27"/>
        <v/>
      </c>
      <c r="F863" s="144"/>
      <c r="G863" s="144"/>
      <c r="H863" s="144"/>
      <c r="I863" s="144"/>
      <c r="J863" s="144"/>
      <c r="K863" s="144"/>
      <c r="L863" s="144"/>
      <c r="M863" s="144"/>
      <c r="N863" s="144"/>
      <c r="O863" s="165"/>
    </row>
    <row r="864" spans="1:15" s="113" customFormat="1" ht="30">
      <c r="A864" s="169" t="e">
        <f>IF(ISNA(VLOOKUP(D864,#REF!,4,FALSE)),"",VLOOKUP(D864,#REF!,4,FALSE))</f>
        <v>#REF!</v>
      </c>
      <c r="B864" s="144"/>
      <c r="C864" s="154"/>
      <c r="D864" s="154" t="str">
        <f t="shared" si="26"/>
        <v/>
      </c>
      <c r="E864" s="144" t="str">
        <f t="shared" si="27"/>
        <v/>
      </c>
      <c r="F864" s="144"/>
      <c r="G864" s="144"/>
      <c r="H864" s="144"/>
      <c r="I864" s="144"/>
      <c r="J864" s="144"/>
      <c r="K864" s="144"/>
      <c r="L864" s="144"/>
      <c r="M864" s="144"/>
      <c r="N864" s="144"/>
      <c r="O864" s="165"/>
    </row>
    <row r="865" spans="1:15" s="113" customFormat="1" ht="30">
      <c r="A865" s="169" t="e">
        <f>IF(ISNA(VLOOKUP(D865,#REF!,4,FALSE)),"",VLOOKUP(D865,#REF!,4,FALSE))</f>
        <v>#REF!</v>
      </c>
      <c r="B865" s="144"/>
      <c r="C865" s="154"/>
      <c r="D865" s="154" t="str">
        <f t="shared" si="26"/>
        <v/>
      </c>
      <c r="E865" s="144" t="str">
        <f t="shared" si="27"/>
        <v/>
      </c>
      <c r="F865" s="144"/>
      <c r="G865" s="144"/>
      <c r="H865" s="144"/>
      <c r="I865" s="144"/>
      <c r="J865" s="144"/>
      <c r="K865" s="144"/>
      <c r="L865" s="144"/>
      <c r="M865" s="144"/>
      <c r="N865" s="144"/>
      <c r="O865" s="165"/>
    </row>
    <row r="866" spans="1:15" s="113" customFormat="1" ht="30">
      <c r="A866" s="169" t="e">
        <f>IF(ISNA(VLOOKUP(D866,#REF!,4,FALSE)),"",VLOOKUP(D866,#REF!,4,FALSE))</f>
        <v>#REF!</v>
      </c>
      <c r="B866" s="144"/>
      <c r="C866" s="154"/>
      <c r="D866" s="154" t="str">
        <f t="shared" si="26"/>
        <v/>
      </c>
      <c r="E866" s="144" t="str">
        <f t="shared" si="27"/>
        <v/>
      </c>
      <c r="F866" s="144"/>
      <c r="G866" s="144"/>
      <c r="H866" s="144"/>
      <c r="I866" s="144"/>
      <c r="J866" s="144"/>
      <c r="K866" s="144"/>
      <c r="L866" s="144"/>
      <c r="M866" s="144"/>
      <c r="N866" s="144"/>
      <c r="O866" s="165"/>
    </row>
    <row r="867" spans="1:15" s="113" customFormat="1" ht="30">
      <c r="A867" s="169" t="e">
        <f>IF(ISNA(VLOOKUP(D867,#REF!,4,FALSE)),"",VLOOKUP(D867,#REF!,4,FALSE))</f>
        <v>#REF!</v>
      </c>
      <c r="B867" s="144"/>
      <c r="C867" s="154"/>
      <c r="D867" s="154" t="str">
        <f t="shared" si="26"/>
        <v/>
      </c>
      <c r="E867" s="144" t="str">
        <f t="shared" si="27"/>
        <v/>
      </c>
      <c r="F867" s="144"/>
      <c r="G867" s="144"/>
      <c r="H867" s="144"/>
      <c r="I867" s="144"/>
      <c r="J867" s="144"/>
      <c r="K867" s="144"/>
      <c r="L867" s="144"/>
      <c r="M867" s="144"/>
      <c r="N867" s="144"/>
      <c r="O867" s="165"/>
    </row>
    <row r="868" spans="1:15" s="113" customFormat="1" ht="30">
      <c r="A868" s="169" t="e">
        <f>IF(ISNA(VLOOKUP(D868,#REF!,4,FALSE)),"",VLOOKUP(D868,#REF!,4,FALSE))</f>
        <v>#REF!</v>
      </c>
      <c r="B868" s="144"/>
      <c r="C868" s="154"/>
      <c r="D868" s="154" t="str">
        <f t="shared" si="26"/>
        <v/>
      </c>
      <c r="E868" s="144" t="str">
        <f t="shared" si="27"/>
        <v/>
      </c>
      <c r="F868" s="144"/>
      <c r="G868" s="144"/>
      <c r="H868" s="144"/>
      <c r="I868" s="144"/>
      <c r="J868" s="144"/>
      <c r="K868" s="144"/>
      <c r="L868" s="144"/>
      <c r="M868" s="144"/>
      <c r="N868" s="144"/>
      <c r="O868" s="165"/>
    </row>
    <row r="869" spans="1:15" s="113" customFormat="1" ht="30">
      <c r="A869" s="169" t="e">
        <f>IF(ISNA(VLOOKUP(D869,#REF!,4,FALSE)),"",VLOOKUP(D869,#REF!,4,FALSE))</f>
        <v>#REF!</v>
      </c>
      <c r="B869" s="144"/>
      <c r="C869" s="154"/>
      <c r="D869" s="154" t="str">
        <f t="shared" si="26"/>
        <v/>
      </c>
      <c r="E869" s="144" t="str">
        <f t="shared" si="27"/>
        <v/>
      </c>
      <c r="F869" s="144"/>
      <c r="G869" s="144"/>
      <c r="H869" s="144"/>
      <c r="I869" s="144"/>
      <c r="J869" s="144"/>
      <c r="K869" s="144"/>
      <c r="L869" s="144"/>
      <c r="M869" s="144"/>
      <c r="N869" s="144"/>
      <c r="O869" s="165"/>
    </row>
    <row r="870" spans="1:15" s="113" customFormat="1" ht="30">
      <c r="A870" s="169" t="e">
        <f>IF(ISNA(VLOOKUP(D870,#REF!,4,FALSE)),"",VLOOKUP(D870,#REF!,4,FALSE))</f>
        <v>#REF!</v>
      </c>
      <c r="B870" s="144"/>
      <c r="C870" s="154"/>
      <c r="D870" s="154" t="str">
        <f t="shared" si="26"/>
        <v/>
      </c>
      <c r="E870" s="144" t="str">
        <f t="shared" si="27"/>
        <v/>
      </c>
      <c r="F870" s="144"/>
      <c r="G870" s="144"/>
      <c r="H870" s="144"/>
      <c r="I870" s="144"/>
      <c r="J870" s="144"/>
      <c r="K870" s="144"/>
      <c r="L870" s="144"/>
      <c r="M870" s="144"/>
      <c r="N870" s="144"/>
      <c r="O870" s="165"/>
    </row>
    <row r="871" spans="1:15" s="113" customFormat="1" ht="30">
      <c r="A871" s="169" t="e">
        <f>IF(ISNA(VLOOKUP(D871,#REF!,4,FALSE)),"",VLOOKUP(D871,#REF!,4,FALSE))</f>
        <v>#REF!</v>
      </c>
      <c r="B871" s="144"/>
      <c r="C871" s="154"/>
      <c r="D871" s="154" t="str">
        <f t="shared" si="26"/>
        <v/>
      </c>
      <c r="E871" s="144" t="str">
        <f t="shared" si="27"/>
        <v/>
      </c>
      <c r="F871" s="144"/>
      <c r="G871" s="144"/>
      <c r="H871" s="144"/>
      <c r="I871" s="144"/>
      <c r="J871" s="144"/>
      <c r="K871" s="144"/>
      <c r="L871" s="144"/>
      <c r="M871" s="144"/>
      <c r="N871" s="144"/>
      <c r="O871" s="165"/>
    </row>
    <row r="872" spans="1:15" s="113" customFormat="1" ht="30">
      <c r="A872" s="169" t="e">
        <f>IF(ISNA(VLOOKUP(D872,#REF!,4,FALSE)),"",VLOOKUP(D872,#REF!,4,FALSE))</f>
        <v>#REF!</v>
      </c>
      <c r="B872" s="144"/>
      <c r="C872" s="154"/>
      <c r="D872" s="154" t="str">
        <f t="shared" si="26"/>
        <v/>
      </c>
      <c r="E872" s="144" t="str">
        <f t="shared" si="27"/>
        <v/>
      </c>
      <c r="F872" s="144"/>
      <c r="G872" s="144"/>
      <c r="H872" s="144"/>
      <c r="I872" s="144"/>
      <c r="J872" s="144"/>
      <c r="K872" s="144"/>
      <c r="L872" s="144"/>
      <c r="M872" s="144"/>
      <c r="N872" s="144"/>
      <c r="O872" s="165"/>
    </row>
    <row r="873" spans="1:15" s="113" customFormat="1" ht="30">
      <c r="A873" s="169" t="e">
        <f>IF(ISNA(VLOOKUP(D873,#REF!,4,FALSE)),"",VLOOKUP(D873,#REF!,4,FALSE))</f>
        <v>#REF!</v>
      </c>
      <c r="B873" s="144"/>
      <c r="C873" s="154"/>
      <c r="D873" s="154" t="str">
        <f t="shared" si="26"/>
        <v/>
      </c>
      <c r="E873" s="144" t="str">
        <f t="shared" si="27"/>
        <v/>
      </c>
      <c r="F873" s="144"/>
      <c r="G873" s="144"/>
      <c r="H873" s="144"/>
      <c r="I873" s="144"/>
      <c r="J873" s="144"/>
      <c r="K873" s="144"/>
      <c r="L873" s="144"/>
      <c r="M873" s="144"/>
      <c r="N873" s="144"/>
      <c r="O873" s="165"/>
    </row>
    <row r="874" spans="1:15" s="113" customFormat="1" ht="30">
      <c r="A874" s="169" t="e">
        <f>IF(ISNA(VLOOKUP(D874,#REF!,4,FALSE)),"",VLOOKUP(D874,#REF!,4,FALSE))</f>
        <v>#REF!</v>
      </c>
      <c r="B874" s="144"/>
      <c r="C874" s="154"/>
      <c r="D874" s="154" t="str">
        <f t="shared" si="26"/>
        <v/>
      </c>
      <c r="E874" s="144" t="str">
        <f t="shared" si="27"/>
        <v/>
      </c>
      <c r="F874" s="144"/>
      <c r="G874" s="144"/>
      <c r="H874" s="144"/>
      <c r="I874" s="144"/>
      <c r="J874" s="144"/>
      <c r="K874" s="144"/>
      <c r="L874" s="144"/>
      <c r="M874" s="144"/>
      <c r="N874" s="144"/>
      <c r="O874" s="165"/>
    </row>
    <row r="875" spans="1:15" s="113" customFormat="1" ht="30">
      <c r="A875" s="169" t="e">
        <f>IF(ISNA(VLOOKUP(D875,#REF!,4,FALSE)),"",VLOOKUP(D875,#REF!,4,FALSE))</f>
        <v>#REF!</v>
      </c>
      <c r="B875" s="144"/>
      <c r="C875" s="154"/>
      <c r="D875" s="154" t="str">
        <f t="shared" si="26"/>
        <v/>
      </c>
      <c r="E875" s="144" t="str">
        <f t="shared" si="27"/>
        <v/>
      </c>
      <c r="F875" s="144"/>
      <c r="G875" s="144"/>
      <c r="H875" s="144"/>
      <c r="I875" s="144"/>
      <c r="J875" s="144"/>
      <c r="K875" s="144"/>
      <c r="L875" s="144"/>
      <c r="M875" s="144"/>
      <c r="N875" s="144"/>
      <c r="O875" s="165"/>
    </row>
    <row r="876" spans="1:15" s="113" customFormat="1" ht="30">
      <c r="A876" s="169" t="e">
        <f>IF(ISNA(VLOOKUP(D876,#REF!,4,FALSE)),"",VLOOKUP(D876,#REF!,4,FALSE))</f>
        <v>#REF!</v>
      </c>
      <c r="B876" s="144"/>
      <c r="C876" s="154"/>
      <c r="D876" s="154" t="str">
        <f t="shared" si="26"/>
        <v/>
      </c>
      <c r="E876" s="144" t="str">
        <f t="shared" si="27"/>
        <v/>
      </c>
      <c r="F876" s="144"/>
      <c r="G876" s="144"/>
      <c r="H876" s="144"/>
      <c r="I876" s="144"/>
      <c r="J876" s="144"/>
      <c r="K876" s="144"/>
      <c r="L876" s="144"/>
      <c r="M876" s="144"/>
      <c r="N876" s="144"/>
      <c r="O876" s="165"/>
    </row>
    <row r="877" spans="1:15" s="113" customFormat="1" ht="30">
      <c r="A877" s="169" t="e">
        <f>IF(ISNA(VLOOKUP(D877,#REF!,4,FALSE)),"",VLOOKUP(D877,#REF!,4,FALSE))</f>
        <v>#REF!</v>
      </c>
      <c r="B877" s="144"/>
      <c r="C877" s="154"/>
      <c r="D877" s="154" t="str">
        <f t="shared" si="26"/>
        <v/>
      </c>
      <c r="E877" s="144" t="str">
        <f t="shared" si="27"/>
        <v/>
      </c>
      <c r="F877" s="144"/>
      <c r="G877" s="144"/>
      <c r="H877" s="144"/>
      <c r="I877" s="144"/>
      <c r="J877" s="144"/>
      <c r="K877" s="144"/>
      <c r="L877" s="144"/>
      <c r="M877" s="144"/>
      <c r="N877" s="144"/>
      <c r="O877" s="165"/>
    </row>
    <row r="878" spans="1:15" s="113" customFormat="1" ht="30">
      <c r="A878" s="169" t="e">
        <f>IF(ISNA(VLOOKUP(D878,#REF!,4,FALSE)),"",VLOOKUP(D878,#REF!,4,FALSE))</f>
        <v>#REF!</v>
      </c>
      <c r="B878" s="144"/>
      <c r="C878" s="154"/>
      <c r="D878" s="154" t="str">
        <f t="shared" si="26"/>
        <v/>
      </c>
      <c r="E878" s="144" t="str">
        <f t="shared" si="27"/>
        <v/>
      </c>
      <c r="F878" s="144"/>
      <c r="G878" s="144"/>
      <c r="H878" s="144"/>
      <c r="I878" s="144"/>
      <c r="J878" s="144"/>
      <c r="K878" s="144"/>
      <c r="L878" s="144"/>
      <c r="M878" s="144"/>
      <c r="N878" s="144"/>
      <c r="O878" s="165"/>
    </row>
    <row r="879" spans="1:15" s="113" customFormat="1" ht="30">
      <c r="A879" s="169" t="e">
        <f>IF(ISNA(VLOOKUP(D879,#REF!,4,FALSE)),"",VLOOKUP(D879,#REF!,4,FALSE))</f>
        <v>#REF!</v>
      </c>
      <c r="B879" s="144"/>
      <c r="C879" s="154"/>
      <c r="D879" s="154" t="str">
        <f t="shared" si="26"/>
        <v/>
      </c>
      <c r="E879" s="144" t="str">
        <f t="shared" si="27"/>
        <v/>
      </c>
      <c r="F879" s="144"/>
      <c r="G879" s="144"/>
      <c r="H879" s="144"/>
      <c r="I879" s="144"/>
      <c r="J879" s="144"/>
      <c r="K879" s="144"/>
      <c r="L879" s="144"/>
      <c r="M879" s="144"/>
      <c r="N879" s="144"/>
      <c r="O879" s="165"/>
    </row>
    <row r="880" spans="1:15" s="113" customFormat="1" ht="30">
      <c r="A880" s="169" t="e">
        <f>IF(ISNA(VLOOKUP(D880,#REF!,4,FALSE)),"",VLOOKUP(D880,#REF!,4,FALSE))</f>
        <v>#REF!</v>
      </c>
      <c r="B880" s="144"/>
      <c r="C880" s="154"/>
      <c r="D880" s="154" t="str">
        <f t="shared" si="26"/>
        <v/>
      </c>
      <c r="E880" s="144" t="str">
        <f t="shared" si="27"/>
        <v/>
      </c>
      <c r="F880" s="144"/>
      <c r="G880" s="144"/>
      <c r="H880" s="144"/>
      <c r="I880" s="144"/>
      <c r="J880" s="144"/>
      <c r="K880" s="144"/>
      <c r="L880" s="144"/>
      <c r="M880" s="144"/>
      <c r="N880" s="144"/>
      <c r="O880" s="165"/>
    </row>
    <row r="881" spans="1:15" s="113" customFormat="1" ht="30">
      <c r="A881" s="169" t="e">
        <f>IF(ISNA(VLOOKUP(D881,#REF!,4,FALSE)),"",VLOOKUP(D881,#REF!,4,FALSE))</f>
        <v>#REF!</v>
      </c>
      <c r="B881" s="144"/>
      <c r="C881" s="154"/>
      <c r="D881" s="154" t="str">
        <f t="shared" si="26"/>
        <v/>
      </c>
      <c r="E881" s="144" t="str">
        <f t="shared" si="27"/>
        <v/>
      </c>
      <c r="F881" s="144"/>
      <c r="G881" s="144"/>
      <c r="H881" s="144"/>
      <c r="I881" s="144"/>
      <c r="J881" s="144"/>
      <c r="K881" s="144"/>
      <c r="L881" s="144"/>
      <c r="M881" s="144"/>
      <c r="N881" s="144"/>
      <c r="O881" s="165"/>
    </row>
    <row r="882" spans="1:15" s="113" customFormat="1" ht="30">
      <c r="A882" s="169" t="e">
        <f>IF(ISNA(VLOOKUP(D882,#REF!,4,FALSE)),"",VLOOKUP(D882,#REF!,4,FALSE))</f>
        <v>#REF!</v>
      </c>
      <c r="B882" s="144"/>
      <c r="C882" s="154"/>
      <c r="D882" s="154" t="str">
        <f t="shared" si="26"/>
        <v/>
      </c>
      <c r="E882" s="144" t="str">
        <f t="shared" si="27"/>
        <v/>
      </c>
      <c r="F882" s="144"/>
      <c r="G882" s="144"/>
      <c r="H882" s="144"/>
      <c r="I882" s="144"/>
      <c r="J882" s="144"/>
      <c r="K882" s="144"/>
      <c r="L882" s="144"/>
      <c r="M882" s="144"/>
      <c r="N882" s="144"/>
      <c r="O882" s="165"/>
    </row>
    <row r="883" spans="1:15" s="113" customFormat="1" ht="30">
      <c r="A883" s="169" t="e">
        <f>IF(ISNA(VLOOKUP(D883,#REF!,4,FALSE)),"",VLOOKUP(D883,#REF!,4,FALSE))</f>
        <v>#REF!</v>
      </c>
      <c r="B883" s="144"/>
      <c r="C883" s="154"/>
      <c r="D883" s="154" t="str">
        <f t="shared" si="26"/>
        <v/>
      </c>
      <c r="E883" s="144" t="str">
        <f t="shared" si="27"/>
        <v/>
      </c>
      <c r="F883" s="144"/>
      <c r="G883" s="144"/>
      <c r="H883" s="144"/>
      <c r="I883" s="144"/>
      <c r="J883" s="144"/>
      <c r="K883" s="144"/>
      <c r="L883" s="144"/>
      <c r="M883" s="144"/>
      <c r="N883" s="144"/>
      <c r="O883" s="165"/>
    </row>
    <row r="884" spans="1:15" s="113" customFormat="1" ht="30">
      <c r="A884" s="169" t="e">
        <f>IF(ISNA(VLOOKUP(D884,#REF!,4,FALSE)),"",VLOOKUP(D884,#REF!,4,FALSE))</f>
        <v>#REF!</v>
      </c>
      <c r="B884" s="144"/>
      <c r="C884" s="154"/>
      <c r="D884" s="154" t="str">
        <f t="shared" si="26"/>
        <v/>
      </c>
      <c r="E884" s="144" t="str">
        <f t="shared" si="27"/>
        <v/>
      </c>
      <c r="F884" s="144"/>
      <c r="G884" s="144"/>
      <c r="H884" s="144"/>
      <c r="I884" s="144"/>
      <c r="J884" s="144"/>
      <c r="K884" s="144"/>
      <c r="L884" s="144"/>
      <c r="M884" s="144"/>
      <c r="N884" s="144"/>
      <c r="O884" s="165"/>
    </row>
    <row r="885" spans="1:15" s="113" customFormat="1" ht="30">
      <c r="A885" s="169" t="e">
        <f>IF(ISNA(VLOOKUP(D885,#REF!,4,FALSE)),"",VLOOKUP(D885,#REF!,4,FALSE))</f>
        <v>#REF!</v>
      </c>
      <c r="B885" s="144"/>
      <c r="C885" s="154"/>
      <c r="D885" s="154" t="str">
        <f t="shared" si="26"/>
        <v/>
      </c>
      <c r="E885" s="144" t="str">
        <f t="shared" si="27"/>
        <v/>
      </c>
      <c r="F885" s="144"/>
      <c r="G885" s="144"/>
      <c r="H885" s="144"/>
      <c r="I885" s="144"/>
      <c r="J885" s="144"/>
      <c r="K885" s="144"/>
      <c r="L885" s="144"/>
      <c r="M885" s="144"/>
      <c r="N885" s="144"/>
      <c r="O885" s="165"/>
    </row>
    <row r="886" spans="1:15" s="113" customFormat="1" ht="30">
      <c r="A886" s="169" t="e">
        <f>IF(ISNA(VLOOKUP(D886,#REF!,4,FALSE)),"",VLOOKUP(D886,#REF!,4,FALSE))</f>
        <v>#REF!</v>
      </c>
      <c r="B886" s="144"/>
      <c r="C886" s="154"/>
      <c r="D886" s="154" t="str">
        <f t="shared" si="26"/>
        <v/>
      </c>
      <c r="E886" s="144" t="str">
        <f t="shared" si="27"/>
        <v/>
      </c>
      <c r="F886" s="144"/>
      <c r="G886" s="144"/>
      <c r="H886" s="144"/>
      <c r="I886" s="144"/>
      <c r="J886" s="144"/>
      <c r="K886" s="144"/>
      <c r="L886" s="144"/>
      <c r="M886" s="144"/>
      <c r="N886" s="144"/>
      <c r="O886" s="165"/>
    </row>
    <row r="887" spans="1:15" s="113" customFormat="1" ht="30">
      <c r="A887" s="169" t="e">
        <f>IF(ISNA(VLOOKUP(D887,#REF!,4,FALSE)),"",VLOOKUP(D887,#REF!,4,FALSE))</f>
        <v>#REF!</v>
      </c>
      <c r="B887" s="144"/>
      <c r="C887" s="154"/>
      <c r="D887" s="154" t="str">
        <f t="shared" si="26"/>
        <v/>
      </c>
      <c r="E887" s="144" t="str">
        <f t="shared" si="27"/>
        <v/>
      </c>
      <c r="F887" s="144"/>
      <c r="G887" s="144"/>
      <c r="H887" s="144"/>
      <c r="I887" s="144"/>
      <c r="J887" s="144"/>
      <c r="K887" s="144"/>
      <c r="L887" s="144"/>
      <c r="M887" s="144"/>
      <c r="N887" s="144"/>
      <c r="O887" s="165"/>
    </row>
    <row r="888" spans="1:15" s="113" customFormat="1" ht="30">
      <c r="A888" s="169" t="e">
        <f>IF(ISNA(VLOOKUP(D888,#REF!,4,FALSE)),"",VLOOKUP(D888,#REF!,4,FALSE))</f>
        <v>#REF!</v>
      </c>
      <c r="B888" s="144"/>
      <c r="C888" s="154"/>
      <c r="D888" s="154" t="str">
        <f t="shared" si="26"/>
        <v/>
      </c>
      <c r="E888" s="144" t="str">
        <f t="shared" si="27"/>
        <v/>
      </c>
      <c r="F888" s="144"/>
      <c r="G888" s="144"/>
      <c r="H888" s="144"/>
      <c r="I888" s="144"/>
      <c r="J888" s="144"/>
      <c r="K888" s="144"/>
      <c r="L888" s="144"/>
      <c r="M888" s="144"/>
      <c r="N888" s="144"/>
      <c r="O888" s="165"/>
    </row>
    <row r="889" spans="1:15" s="113" customFormat="1" ht="30">
      <c r="A889" s="169" t="e">
        <f>IF(ISNA(VLOOKUP(D889,#REF!,4,FALSE)),"",VLOOKUP(D889,#REF!,4,FALSE))</f>
        <v>#REF!</v>
      </c>
      <c r="B889" s="144"/>
      <c r="C889" s="154"/>
      <c r="D889" s="154" t="str">
        <f t="shared" si="26"/>
        <v/>
      </c>
      <c r="E889" s="144" t="str">
        <f t="shared" si="27"/>
        <v/>
      </c>
      <c r="F889" s="144"/>
      <c r="G889" s="144"/>
      <c r="H889" s="144"/>
      <c r="I889" s="144"/>
      <c r="J889" s="144"/>
      <c r="K889" s="144"/>
      <c r="L889" s="144"/>
      <c r="M889" s="144"/>
      <c r="N889" s="144"/>
      <c r="O889" s="165"/>
    </row>
    <row r="890" spans="1:15" s="113" customFormat="1" ht="30">
      <c r="A890" s="169" t="e">
        <f>IF(ISNA(VLOOKUP(D890,#REF!,4,FALSE)),"",VLOOKUP(D890,#REF!,4,FALSE))</f>
        <v>#REF!</v>
      </c>
      <c r="B890" s="144"/>
      <c r="C890" s="154"/>
      <c r="D890" s="154" t="str">
        <f t="shared" si="26"/>
        <v/>
      </c>
      <c r="E890" s="144" t="str">
        <f t="shared" si="27"/>
        <v/>
      </c>
      <c r="F890" s="144"/>
      <c r="G890" s="144"/>
      <c r="H890" s="144"/>
      <c r="I890" s="144"/>
      <c r="J890" s="144"/>
      <c r="K890" s="144"/>
      <c r="L890" s="144"/>
      <c r="M890" s="144"/>
      <c r="N890" s="144"/>
      <c r="O890" s="165"/>
    </row>
    <row r="891" spans="1:15" s="113" customFormat="1" ht="30">
      <c r="A891" s="169" t="e">
        <f>IF(ISNA(VLOOKUP(D891,#REF!,4,FALSE)),"",VLOOKUP(D891,#REF!,4,FALSE))</f>
        <v>#REF!</v>
      </c>
      <c r="B891" s="144"/>
      <c r="C891" s="154"/>
      <c r="D891" s="154" t="str">
        <f t="shared" si="26"/>
        <v/>
      </c>
      <c r="E891" s="144" t="str">
        <f t="shared" si="27"/>
        <v/>
      </c>
      <c r="F891" s="144"/>
      <c r="G891" s="144"/>
      <c r="H891" s="144"/>
      <c r="I891" s="144"/>
      <c r="J891" s="144"/>
      <c r="K891" s="144"/>
      <c r="L891" s="144"/>
      <c r="M891" s="144"/>
      <c r="N891" s="144"/>
      <c r="O891" s="165"/>
    </row>
    <row r="892" spans="1:15" s="113" customFormat="1" ht="30">
      <c r="A892" s="169" t="e">
        <f>IF(ISNA(VLOOKUP(D892,#REF!,4,FALSE)),"",VLOOKUP(D892,#REF!,4,FALSE))</f>
        <v>#REF!</v>
      </c>
      <c r="B892" s="144"/>
      <c r="C892" s="154"/>
      <c r="D892" s="154" t="str">
        <f t="shared" si="26"/>
        <v/>
      </c>
      <c r="E892" s="144" t="str">
        <f t="shared" si="27"/>
        <v/>
      </c>
      <c r="F892" s="144"/>
      <c r="G892" s="144"/>
      <c r="H892" s="144"/>
      <c r="I892" s="144"/>
      <c r="J892" s="144"/>
      <c r="K892" s="144"/>
      <c r="L892" s="144"/>
      <c r="M892" s="144"/>
      <c r="N892" s="144"/>
      <c r="O892" s="165"/>
    </row>
    <row r="893" spans="1:15" s="113" customFormat="1" ht="30">
      <c r="A893" s="169" t="e">
        <f>IF(ISNA(VLOOKUP(D893,#REF!,4,FALSE)),"",VLOOKUP(D893,#REF!,4,FALSE))</f>
        <v>#REF!</v>
      </c>
      <c r="B893" s="144"/>
      <c r="C893" s="154"/>
      <c r="D893" s="154" t="str">
        <f t="shared" si="26"/>
        <v/>
      </c>
      <c r="E893" s="144" t="str">
        <f t="shared" si="27"/>
        <v/>
      </c>
      <c r="F893" s="144"/>
      <c r="G893" s="144"/>
      <c r="H893" s="144"/>
      <c r="I893" s="144"/>
      <c r="J893" s="144"/>
      <c r="K893" s="144"/>
      <c r="L893" s="144"/>
      <c r="M893" s="144"/>
      <c r="N893" s="144"/>
      <c r="O893" s="165"/>
    </row>
    <row r="894" spans="1:15" s="113" customFormat="1" ht="30">
      <c r="A894" s="169" t="e">
        <f>IF(ISNA(VLOOKUP(D894,#REF!,4,FALSE)),"",VLOOKUP(D894,#REF!,4,FALSE))</f>
        <v>#REF!</v>
      </c>
      <c r="B894" s="144"/>
      <c r="C894" s="154"/>
      <c r="D894" s="154" t="str">
        <f t="shared" si="26"/>
        <v/>
      </c>
      <c r="E894" s="144" t="str">
        <f t="shared" si="27"/>
        <v/>
      </c>
      <c r="F894" s="144"/>
      <c r="G894" s="144"/>
      <c r="H894" s="144"/>
      <c r="I894" s="144"/>
      <c r="J894" s="144"/>
      <c r="K894" s="144"/>
      <c r="L894" s="144"/>
      <c r="M894" s="144"/>
      <c r="N894" s="144"/>
      <c r="O894" s="165"/>
    </row>
    <row r="895" spans="1:15" s="113" customFormat="1" ht="30">
      <c r="A895" s="169" t="e">
        <f>IF(ISNA(VLOOKUP(D895,#REF!,4,FALSE)),"",VLOOKUP(D895,#REF!,4,FALSE))</f>
        <v>#REF!</v>
      </c>
      <c r="B895" s="144"/>
      <c r="C895" s="154"/>
      <c r="D895" s="154" t="str">
        <f t="shared" si="26"/>
        <v/>
      </c>
      <c r="E895" s="144" t="str">
        <f t="shared" si="27"/>
        <v/>
      </c>
      <c r="F895" s="144"/>
      <c r="G895" s="144"/>
      <c r="H895" s="144"/>
      <c r="I895" s="144"/>
      <c r="J895" s="144"/>
      <c r="K895" s="144"/>
      <c r="L895" s="144"/>
      <c r="M895" s="144"/>
      <c r="N895" s="144"/>
      <c r="O895" s="165"/>
    </row>
    <row r="896" spans="1:15" s="113" customFormat="1" ht="30">
      <c r="A896" s="169" t="e">
        <f>IF(ISNA(VLOOKUP(D896,#REF!,4,FALSE)),"",VLOOKUP(D896,#REF!,4,FALSE))</f>
        <v>#REF!</v>
      </c>
      <c r="B896" s="144"/>
      <c r="C896" s="154"/>
      <c r="D896" s="154" t="str">
        <f t="shared" si="26"/>
        <v/>
      </c>
      <c r="E896" s="144" t="str">
        <f t="shared" si="27"/>
        <v/>
      </c>
      <c r="F896" s="144"/>
      <c r="G896" s="144"/>
      <c r="H896" s="144"/>
      <c r="I896" s="144"/>
      <c r="J896" s="144"/>
      <c r="K896" s="144"/>
      <c r="L896" s="144"/>
      <c r="M896" s="144"/>
      <c r="N896" s="144"/>
      <c r="O896" s="165"/>
    </row>
    <row r="897" spans="1:15" s="113" customFormat="1" ht="30">
      <c r="A897" s="169" t="e">
        <f>IF(ISNA(VLOOKUP(D897,#REF!,4,FALSE)),"",VLOOKUP(D897,#REF!,4,FALSE))</f>
        <v>#REF!</v>
      </c>
      <c r="B897" s="144"/>
      <c r="C897" s="154"/>
      <c r="D897" s="154" t="str">
        <f t="shared" si="26"/>
        <v/>
      </c>
      <c r="E897" s="144" t="str">
        <f t="shared" si="27"/>
        <v/>
      </c>
      <c r="F897" s="144"/>
      <c r="G897" s="144"/>
      <c r="H897" s="144"/>
      <c r="I897" s="144"/>
      <c r="J897" s="144"/>
      <c r="K897" s="144"/>
      <c r="L897" s="144"/>
      <c r="M897" s="144"/>
      <c r="N897" s="144"/>
      <c r="O897" s="165"/>
    </row>
    <row r="898" spans="1:15" s="113" customFormat="1" ht="30">
      <c r="A898" s="169" t="e">
        <f>IF(ISNA(VLOOKUP(D898,#REF!,4,FALSE)),"",VLOOKUP(D898,#REF!,4,FALSE))</f>
        <v>#REF!</v>
      </c>
      <c r="B898" s="144"/>
      <c r="C898" s="154"/>
      <c r="D898" s="154" t="str">
        <f t="shared" si="26"/>
        <v/>
      </c>
      <c r="E898" s="144" t="str">
        <f t="shared" si="27"/>
        <v/>
      </c>
      <c r="F898" s="144"/>
      <c r="G898" s="144"/>
      <c r="H898" s="144"/>
      <c r="I898" s="144"/>
      <c r="J898" s="144"/>
      <c r="K898" s="144"/>
      <c r="L898" s="144"/>
      <c r="M898" s="144"/>
      <c r="N898" s="144"/>
      <c r="O898" s="165"/>
    </row>
    <row r="899" spans="1:15" s="113" customFormat="1" ht="30">
      <c r="A899" s="169" t="e">
        <f>IF(ISNA(VLOOKUP(D899,#REF!,4,FALSE)),"",VLOOKUP(D899,#REF!,4,FALSE))</f>
        <v>#REF!</v>
      </c>
      <c r="B899" s="144"/>
      <c r="C899" s="154"/>
      <c r="D899" s="154" t="str">
        <f t="shared" si="26"/>
        <v/>
      </c>
      <c r="E899" s="144" t="str">
        <f t="shared" si="27"/>
        <v/>
      </c>
      <c r="F899" s="144"/>
      <c r="G899" s="144"/>
      <c r="H899" s="144"/>
      <c r="I899" s="144"/>
      <c r="J899" s="144"/>
      <c r="K899" s="144"/>
      <c r="L899" s="144"/>
      <c r="M899" s="144"/>
      <c r="N899" s="144"/>
      <c r="O899" s="165"/>
    </row>
    <row r="900" spans="1:15" s="113" customFormat="1" ht="30">
      <c r="A900" s="169" t="e">
        <f>IF(ISNA(VLOOKUP(D900,#REF!,4,FALSE)),"",VLOOKUP(D900,#REF!,4,FALSE))</f>
        <v>#REF!</v>
      </c>
      <c r="B900" s="144"/>
      <c r="C900" s="154"/>
      <c r="D900" s="154" t="str">
        <f t="shared" si="26"/>
        <v/>
      </c>
      <c r="E900" s="144" t="str">
        <f t="shared" si="27"/>
        <v/>
      </c>
      <c r="F900" s="144"/>
      <c r="G900" s="144"/>
      <c r="H900" s="144"/>
      <c r="I900" s="144"/>
      <c r="J900" s="144"/>
      <c r="K900" s="144"/>
      <c r="L900" s="144"/>
      <c r="M900" s="144"/>
      <c r="N900" s="144"/>
      <c r="O900" s="165"/>
    </row>
    <row r="901" spans="1:15" s="113" customFormat="1" ht="30">
      <c r="A901" s="169" t="e">
        <f>IF(ISNA(VLOOKUP(D901,#REF!,4,FALSE)),"",VLOOKUP(D901,#REF!,4,FALSE))</f>
        <v>#REF!</v>
      </c>
      <c r="B901" s="144"/>
      <c r="C901" s="154"/>
      <c r="D901" s="154" t="str">
        <f t="shared" ref="D901:D964" si="28">IF(ISNA(VLOOKUP(C901,$G$1023:$I$1309,3,FALSE)),"",VLOOKUP(C901,$G$1023:$I$1309,3,FALSE))</f>
        <v/>
      </c>
      <c r="E901" s="144" t="str">
        <f t="shared" ref="E901:E964" si="29">IF(ISNA(VLOOKUP(C901,$G$1023:$I$1309,2,FALSE)),"",VLOOKUP(C901,$G$1023:$I$1309,2,FALSE))</f>
        <v/>
      </c>
      <c r="F901" s="144"/>
      <c r="G901" s="144"/>
      <c r="H901" s="144"/>
      <c r="I901" s="144"/>
      <c r="J901" s="144"/>
      <c r="K901" s="144"/>
      <c r="L901" s="144"/>
      <c r="M901" s="144"/>
      <c r="N901" s="144"/>
      <c r="O901" s="165"/>
    </row>
    <row r="902" spans="1:15" s="113" customFormat="1" ht="30">
      <c r="A902" s="169" t="e">
        <f>IF(ISNA(VLOOKUP(D902,#REF!,4,FALSE)),"",VLOOKUP(D902,#REF!,4,FALSE))</f>
        <v>#REF!</v>
      </c>
      <c r="B902" s="144"/>
      <c r="C902" s="154"/>
      <c r="D902" s="154" t="str">
        <f t="shared" si="28"/>
        <v/>
      </c>
      <c r="E902" s="144" t="str">
        <f t="shared" si="29"/>
        <v/>
      </c>
      <c r="F902" s="144"/>
      <c r="G902" s="144"/>
      <c r="H902" s="144"/>
      <c r="I902" s="144"/>
      <c r="J902" s="144"/>
      <c r="K902" s="144"/>
      <c r="L902" s="144"/>
      <c r="M902" s="144"/>
      <c r="N902" s="144"/>
      <c r="O902" s="165"/>
    </row>
    <row r="903" spans="1:15" s="113" customFormat="1" ht="30">
      <c r="A903" s="169" t="e">
        <f>IF(ISNA(VLOOKUP(D903,#REF!,4,FALSE)),"",VLOOKUP(D903,#REF!,4,FALSE))</f>
        <v>#REF!</v>
      </c>
      <c r="B903" s="144"/>
      <c r="C903" s="154"/>
      <c r="D903" s="154" t="str">
        <f t="shared" si="28"/>
        <v/>
      </c>
      <c r="E903" s="144" t="str">
        <f t="shared" si="29"/>
        <v/>
      </c>
      <c r="F903" s="144"/>
      <c r="G903" s="144"/>
      <c r="H903" s="144"/>
      <c r="I903" s="144"/>
      <c r="J903" s="144"/>
      <c r="K903" s="144"/>
      <c r="L903" s="144"/>
      <c r="M903" s="144"/>
      <c r="N903" s="144"/>
      <c r="O903" s="165"/>
    </row>
    <row r="904" spans="1:15" s="113" customFormat="1" ht="30">
      <c r="A904" s="169" t="e">
        <f>IF(ISNA(VLOOKUP(D904,#REF!,4,FALSE)),"",VLOOKUP(D904,#REF!,4,FALSE))</f>
        <v>#REF!</v>
      </c>
      <c r="B904" s="144"/>
      <c r="C904" s="154"/>
      <c r="D904" s="154" t="str">
        <f t="shared" si="28"/>
        <v/>
      </c>
      <c r="E904" s="144" t="str">
        <f t="shared" si="29"/>
        <v/>
      </c>
      <c r="F904" s="144"/>
      <c r="G904" s="144"/>
      <c r="H904" s="144"/>
      <c r="I904" s="144"/>
      <c r="J904" s="144"/>
      <c r="K904" s="144"/>
      <c r="L904" s="144"/>
      <c r="M904" s="144"/>
      <c r="N904" s="144"/>
      <c r="O904" s="165"/>
    </row>
    <row r="905" spans="1:15" s="113" customFormat="1" ht="30">
      <c r="A905" s="169" t="e">
        <f>IF(ISNA(VLOOKUP(D905,#REF!,4,FALSE)),"",VLOOKUP(D905,#REF!,4,FALSE))</f>
        <v>#REF!</v>
      </c>
      <c r="B905" s="144"/>
      <c r="C905" s="154"/>
      <c r="D905" s="154" t="str">
        <f t="shared" si="28"/>
        <v/>
      </c>
      <c r="E905" s="144" t="str">
        <f t="shared" si="29"/>
        <v/>
      </c>
      <c r="F905" s="144"/>
      <c r="G905" s="144"/>
      <c r="H905" s="144"/>
      <c r="I905" s="144"/>
      <c r="J905" s="144"/>
      <c r="K905" s="144"/>
      <c r="L905" s="144"/>
      <c r="M905" s="144"/>
      <c r="N905" s="144"/>
      <c r="O905" s="165"/>
    </row>
    <row r="906" spans="1:15" s="113" customFormat="1" ht="30">
      <c r="A906" s="169" t="e">
        <f>IF(ISNA(VLOOKUP(D906,#REF!,4,FALSE)),"",VLOOKUP(D906,#REF!,4,FALSE))</f>
        <v>#REF!</v>
      </c>
      <c r="B906" s="144"/>
      <c r="C906" s="154"/>
      <c r="D906" s="154" t="str">
        <f t="shared" si="28"/>
        <v/>
      </c>
      <c r="E906" s="144" t="str">
        <f t="shared" si="29"/>
        <v/>
      </c>
      <c r="F906" s="144"/>
      <c r="G906" s="144"/>
      <c r="H906" s="144"/>
      <c r="I906" s="144"/>
      <c r="J906" s="144"/>
      <c r="K906" s="144"/>
      <c r="L906" s="144"/>
      <c r="M906" s="144"/>
      <c r="N906" s="144"/>
      <c r="O906" s="165"/>
    </row>
    <row r="907" spans="1:15" s="113" customFormat="1" ht="30">
      <c r="A907" s="169" t="e">
        <f>IF(ISNA(VLOOKUP(D907,#REF!,4,FALSE)),"",VLOOKUP(D907,#REF!,4,FALSE))</f>
        <v>#REF!</v>
      </c>
      <c r="B907" s="144"/>
      <c r="C907" s="154"/>
      <c r="D907" s="154" t="str">
        <f t="shared" si="28"/>
        <v/>
      </c>
      <c r="E907" s="144" t="str">
        <f t="shared" si="29"/>
        <v/>
      </c>
      <c r="F907" s="144"/>
      <c r="G907" s="144"/>
      <c r="H907" s="144"/>
      <c r="I907" s="144"/>
      <c r="J907" s="144"/>
      <c r="K907" s="144"/>
      <c r="L907" s="144"/>
      <c r="M907" s="144"/>
      <c r="N907" s="144"/>
      <c r="O907" s="165"/>
    </row>
    <row r="908" spans="1:15" s="113" customFormat="1" ht="30">
      <c r="A908" s="169" t="e">
        <f>IF(ISNA(VLOOKUP(D908,#REF!,4,FALSE)),"",VLOOKUP(D908,#REF!,4,FALSE))</f>
        <v>#REF!</v>
      </c>
      <c r="B908" s="144"/>
      <c r="C908" s="154"/>
      <c r="D908" s="154" t="str">
        <f t="shared" si="28"/>
        <v/>
      </c>
      <c r="E908" s="144" t="str">
        <f t="shared" si="29"/>
        <v/>
      </c>
      <c r="F908" s="144"/>
      <c r="G908" s="144"/>
      <c r="H908" s="144"/>
      <c r="I908" s="144"/>
      <c r="J908" s="144"/>
      <c r="K908" s="144"/>
      <c r="L908" s="144"/>
      <c r="M908" s="144"/>
      <c r="N908" s="144"/>
      <c r="O908" s="165"/>
    </row>
    <row r="909" spans="1:15" s="113" customFormat="1" ht="30">
      <c r="A909" s="169" t="e">
        <f>IF(ISNA(VLOOKUP(D909,#REF!,4,FALSE)),"",VLOOKUP(D909,#REF!,4,FALSE))</f>
        <v>#REF!</v>
      </c>
      <c r="B909" s="144"/>
      <c r="C909" s="154"/>
      <c r="D909" s="154" t="str">
        <f t="shared" si="28"/>
        <v/>
      </c>
      <c r="E909" s="144" t="str">
        <f t="shared" si="29"/>
        <v/>
      </c>
      <c r="F909" s="144"/>
      <c r="G909" s="144"/>
      <c r="H909" s="144"/>
      <c r="I909" s="144"/>
      <c r="J909" s="144"/>
      <c r="K909" s="144"/>
      <c r="L909" s="144"/>
      <c r="M909" s="144"/>
      <c r="N909" s="144"/>
      <c r="O909" s="165"/>
    </row>
    <row r="910" spans="1:15" s="113" customFormat="1" ht="30">
      <c r="A910" s="169" t="e">
        <f>IF(ISNA(VLOOKUP(D910,#REF!,4,FALSE)),"",VLOOKUP(D910,#REF!,4,FALSE))</f>
        <v>#REF!</v>
      </c>
      <c r="B910" s="144"/>
      <c r="C910" s="154"/>
      <c r="D910" s="154" t="str">
        <f t="shared" si="28"/>
        <v/>
      </c>
      <c r="E910" s="144" t="str">
        <f t="shared" si="29"/>
        <v/>
      </c>
      <c r="F910" s="144"/>
      <c r="G910" s="144"/>
      <c r="H910" s="144"/>
      <c r="I910" s="144"/>
      <c r="J910" s="144"/>
      <c r="K910" s="144"/>
      <c r="L910" s="144"/>
      <c r="M910" s="144"/>
      <c r="N910" s="144"/>
      <c r="O910" s="165"/>
    </row>
    <row r="911" spans="1:15" s="113" customFormat="1" ht="30">
      <c r="A911" s="169" t="e">
        <f>IF(ISNA(VLOOKUP(D911,#REF!,4,FALSE)),"",VLOOKUP(D911,#REF!,4,FALSE))</f>
        <v>#REF!</v>
      </c>
      <c r="B911" s="144"/>
      <c r="C911" s="154"/>
      <c r="D911" s="154" t="str">
        <f t="shared" si="28"/>
        <v/>
      </c>
      <c r="E911" s="144" t="str">
        <f t="shared" si="29"/>
        <v/>
      </c>
      <c r="F911" s="144"/>
      <c r="G911" s="144"/>
      <c r="H911" s="144"/>
      <c r="I911" s="144"/>
      <c r="J911" s="144"/>
      <c r="K911" s="144"/>
      <c r="L911" s="144"/>
      <c r="M911" s="144"/>
      <c r="N911" s="144"/>
      <c r="O911" s="165"/>
    </row>
    <row r="912" spans="1:15" s="113" customFormat="1" ht="30">
      <c r="A912" s="169" t="e">
        <f>IF(ISNA(VLOOKUP(D912,#REF!,4,FALSE)),"",VLOOKUP(D912,#REF!,4,FALSE))</f>
        <v>#REF!</v>
      </c>
      <c r="B912" s="144"/>
      <c r="C912" s="154"/>
      <c r="D912" s="154" t="str">
        <f t="shared" si="28"/>
        <v/>
      </c>
      <c r="E912" s="144" t="str">
        <f t="shared" si="29"/>
        <v/>
      </c>
      <c r="F912" s="144"/>
      <c r="G912" s="144"/>
      <c r="H912" s="144"/>
      <c r="I912" s="144"/>
      <c r="J912" s="144"/>
      <c r="K912" s="144"/>
      <c r="L912" s="144"/>
      <c r="M912" s="144"/>
      <c r="N912" s="144"/>
      <c r="O912" s="165"/>
    </row>
    <row r="913" spans="1:15" s="113" customFormat="1" ht="30">
      <c r="A913" s="169" t="e">
        <f>IF(ISNA(VLOOKUP(D913,#REF!,4,FALSE)),"",VLOOKUP(D913,#REF!,4,FALSE))</f>
        <v>#REF!</v>
      </c>
      <c r="B913" s="144"/>
      <c r="C913" s="154"/>
      <c r="D913" s="154" t="str">
        <f t="shared" si="28"/>
        <v/>
      </c>
      <c r="E913" s="144" t="str">
        <f t="shared" si="29"/>
        <v/>
      </c>
      <c r="F913" s="144"/>
      <c r="G913" s="144"/>
      <c r="H913" s="144"/>
      <c r="I913" s="144"/>
      <c r="J913" s="144"/>
      <c r="K913" s="144"/>
      <c r="L913" s="144"/>
      <c r="M913" s="144"/>
      <c r="N913" s="144"/>
      <c r="O913" s="165"/>
    </row>
    <row r="914" spans="1:15" s="113" customFormat="1" ht="30">
      <c r="A914" s="169" t="e">
        <f>IF(ISNA(VLOOKUP(D914,#REF!,4,FALSE)),"",VLOOKUP(D914,#REF!,4,FALSE))</f>
        <v>#REF!</v>
      </c>
      <c r="B914" s="144"/>
      <c r="C914" s="154"/>
      <c r="D914" s="154" t="str">
        <f t="shared" si="28"/>
        <v/>
      </c>
      <c r="E914" s="144" t="str">
        <f t="shared" si="29"/>
        <v/>
      </c>
      <c r="F914" s="144"/>
      <c r="G914" s="144"/>
      <c r="H914" s="144"/>
      <c r="I914" s="144"/>
      <c r="J914" s="144"/>
      <c r="K914" s="144"/>
      <c r="L914" s="144"/>
      <c r="M914" s="144"/>
      <c r="N914" s="144"/>
      <c r="O914" s="165"/>
    </row>
    <row r="915" spans="1:15" s="113" customFormat="1" ht="30">
      <c r="A915" s="169" t="e">
        <f>IF(ISNA(VLOOKUP(D915,#REF!,4,FALSE)),"",VLOOKUP(D915,#REF!,4,FALSE))</f>
        <v>#REF!</v>
      </c>
      <c r="B915" s="144"/>
      <c r="C915" s="154"/>
      <c r="D915" s="154" t="str">
        <f t="shared" si="28"/>
        <v/>
      </c>
      <c r="E915" s="144" t="str">
        <f t="shared" si="29"/>
        <v/>
      </c>
      <c r="F915" s="144"/>
      <c r="G915" s="144"/>
      <c r="H915" s="144"/>
      <c r="I915" s="144"/>
      <c r="J915" s="144"/>
      <c r="K915" s="144"/>
      <c r="L915" s="144"/>
      <c r="M915" s="144"/>
      <c r="N915" s="144"/>
      <c r="O915" s="165"/>
    </row>
    <row r="916" spans="1:15" s="113" customFormat="1" ht="30">
      <c r="A916" s="169" t="e">
        <f>IF(ISNA(VLOOKUP(D916,#REF!,4,FALSE)),"",VLOOKUP(D916,#REF!,4,FALSE))</f>
        <v>#REF!</v>
      </c>
      <c r="B916" s="144"/>
      <c r="C916" s="154"/>
      <c r="D916" s="154" t="str">
        <f t="shared" si="28"/>
        <v/>
      </c>
      <c r="E916" s="144" t="str">
        <f t="shared" si="29"/>
        <v/>
      </c>
      <c r="F916" s="144"/>
      <c r="G916" s="144"/>
      <c r="H916" s="144"/>
      <c r="I916" s="144"/>
      <c r="J916" s="144"/>
      <c r="K916" s="144"/>
      <c r="L916" s="144"/>
      <c r="M916" s="144"/>
      <c r="N916" s="144"/>
      <c r="O916" s="165"/>
    </row>
    <row r="917" spans="1:15" s="113" customFormat="1" ht="30">
      <c r="A917" s="169" t="e">
        <f>IF(ISNA(VLOOKUP(D917,#REF!,4,FALSE)),"",VLOOKUP(D917,#REF!,4,FALSE))</f>
        <v>#REF!</v>
      </c>
      <c r="B917" s="144"/>
      <c r="C917" s="154"/>
      <c r="D917" s="154" t="str">
        <f t="shared" si="28"/>
        <v/>
      </c>
      <c r="E917" s="144" t="str">
        <f t="shared" si="29"/>
        <v/>
      </c>
      <c r="F917" s="144"/>
      <c r="G917" s="144"/>
      <c r="H917" s="144"/>
      <c r="I917" s="144"/>
      <c r="J917" s="144"/>
      <c r="K917" s="144"/>
      <c r="L917" s="144"/>
      <c r="M917" s="144"/>
      <c r="N917" s="144"/>
      <c r="O917" s="165"/>
    </row>
    <row r="918" spans="1:15" s="113" customFormat="1" ht="30">
      <c r="A918" s="169" t="e">
        <f>IF(ISNA(VLOOKUP(D918,#REF!,4,FALSE)),"",VLOOKUP(D918,#REF!,4,FALSE))</f>
        <v>#REF!</v>
      </c>
      <c r="B918" s="144"/>
      <c r="C918" s="154"/>
      <c r="D918" s="154" t="str">
        <f t="shared" si="28"/>
        <v/>
      </c>
      <c r="E918" s="144" t="str">
        <f t="shared" si="29"/>
        <v/>
      </c>
      <c r="F918" s="144"/>
      <c r="G918" s="144"/>
      <c r="H918" s="144"/>
      <c r="I918" s="144"/>
      <c r="J918" s="144"/>
      <c r="K918" s="144"/>
      <c r="L918" s="144"/>
      <c r="M918" s="144"/>
      <c r="N918" s="144"/>
      <c r="O918" s="165"/>
    </row>
    <row r="919" spans="1:15" s="113" customFormat="1" ht="30">
      <c r="A919" s="169" t="e">
        <f>IF(ISNA(VLOOKUP(D919,#REF!,4,FALSE)),"",VLOOKUP(D919,#REF!,4,FALSE))</f>
        <v>#REF!</v>
      </c>
      <c r="B919" s="144"/>
      <c r="C919" s="154"/>
      <c r="D919" s="154" t="str">
        <f t="shared" si="28"/>
        <v/>
      </c>
      <c r="E919" s="144" t="str">
        <f t="shared" si="29"/>
        <v/>
      </c>
      <c r="F919" s="144"/>
      <c r="G919" s="144"/>
      <c r="H919" s="144"/>
      <c r="I919" s="144"/>
      <c r="J919" s="144"/>
      <c r="K919" s="144"/>
      <c r="L919" s="144"/>
      <c r="M919" s="144"/>
      <c r="N919" s="144"/>
      <c r="O919" s="165"/>
    </row>
    <row r="920" spans="1:15" s="113" customFormat="1" ht="30">
      <c r="A920" s="169" t="e">
        <f>IF(ISNA(VLOOKUP(D920,#REF!,4,FALSE)),"",VLOOKUP(D920,#REF!,4,FALSE))</f>
        <v>#REF!</v>
      </c>
      <c r="B920" s="144"/>
      <c r="C920" s="154"/>
      <c r="D920" s="154" t="str">
        <f t="shared" si="28"/>
        <v/>
      </c>
      <c r="E920" s="144" t="str">
        <f t="shared" si="29"/>
        <v/>
      </c>
      <c r="F920" s="144"/>
      <c r="G920" s="144"/>
      <c r="H920" s="144"/>
      <c r="I920" s="144"/>
      <c r="J920" s="144"/>
      <c r="K920" s="144"/>
      <c r="L920" s="144"/>
      <c r="M920" s="144"/>
      <c r="N920" s="144"/>
      <c r="O920" s="165"/>
    </row>
    <row r="921" spans="1:15" s="113" customFormat="1" ht="30">
      <c r="A921" s="169" t="e">
        <f>IF(ISNA(VLOOKUP(D921,#REF!,4,FALSE)),"",VLOOKUP(D921,#REF!,4,FALSE))</f>
        <v>#REF!</v>
      </c>
      <c r="B921" s="144"/>
      <c r="C921" s="154"/>
      <c r="D921" s="154" t="str">
        <f t="shared" si="28"/>
        <v/>
      </c>
      <c r="E921" s="144" t="str">
        <f t="shared" si="29"/>
        <v/>
      </c>
      <c r="F921" s="144"/>
      <c r="G921" s="144"/>
      <c r="H921" s="144"/>
      <c r="I921" s="144"/>
      <c r="J921" s="144"/>
      <c r="K921" s="144"/>
      <c r="L921" s="144"/>
      <c r="M921" s="144"/>
      <c r="N921" s="144"/>
      <c r="O921" s="165"/>
    </row>
    <row r="922" spans="1:15" s="113" customFormat="1" ht="30">
      <c r="A922" s="169" t="e">
        <f>IF(ISNA(VLOOKUP(D922,#REF!,4,FALSE)),"",VLOOKUP(D922,#REF!,4,FALSE))</f>
        <v>#REF!</v>
      </c>
      <c r="B922" s="144"/>
      <c r="C922" s="154"/>
      <c r="D922" s="154" t="str">
        <f t="shared" si="28"/>
        <v/>
      </c>
      <c r="E922" s="144" t="str">
        <f t="shared" si="29"/>
        <v/>
      </c>
      <c r="F922" s="144"/>
      <c r="G922" s="144"/>
      <c r="H922" s="144"/>
      <c r="I922" s="144"/>
      <c r="J922" s="144"/>
      <c r="K922" s="144"/>
      <c r="L922" s="144"/>
      <c r="M922" s="144"/>
      <c r="N922" s="144"/>
      <c r="O922" s="165"/>
    </row>
    <row r="923" spans="1:15" s="113" customFormat="1" ht="30">
      <c r="A923" s="169" t="e">
        <f>IF(ISNA(VLOOKUP(D923,#REF!,4,FALSE)),"",VLOOKUP(D923,#REF!,4,FALSE))</f>
        <v>#REF!</v>
      </c>
      <c r="B923" s="144"/>
      <c r="C923" s="154"/>
      <c r="D923" s="154" t="str">
        <f t="shared" si="28"/>
        <v/>
      </c>
      <c r="E923" s="144" t="str">
        <f t="shared" si="29"/>
        <v/>
      </c>
      <c r="F923" s="144"/>
      <c r="G923" s="144"/>
      <c r="H923" s="144"/>
      <c r="I923" s="144"/>
      <c r="J923" s="144"/>
      <c r="K923" s="144"/>
      <c r="L923" s="144"/>
      <c r="M923" s="144"/>
      <c r="N923" s="144"/>
      <c r="O923" s="165"/>
    </row>
    <row r="924" spans="1:15" s="113" customFormat="1" ht="30">
      <c r="A924" s="169" t="e">
        <f>IF(ISNA(VLOOKUP(D924,#REF!,4,FALSE)),"",VLOOKUP(D924,#REF!,4,FALSE))</f>
        <v>#REF!</v>
      </c>
      <c r="B924" s="144"/>
      <c r="C924" s="154"/>
      <c r="D924" s="154" t="str">
        <f t="shared" si="28"/>
        <v/>
      </c>
      <c r="E924" s="144" t="str">
        <f t="shared" si="29"/>
        <v/>
      </c>
      <c r="F924" s="144"/>
      <c r="G924" s="144"/>
      <c r="H924" s="144"/>
      <c r="I924" s="144"/>
      <c r="J924" s="144"/>
      <c r="K924" s="144"/>
      <c r="L924" s="144"/>
      <c r="M924" s="144"/>
      <c r="N924" s="144"/>
      <c r="O924" s="165"/>
    </row>
    <row r="925" spans="1:15" s="113" customFormat="1" ht="30">
      <c r="A925" s="169" t="e">
        <f>IF(ISNA(VLOOKUP(D925,#REF!,4,FALSE)),"",VLOOKUP(D925,#REF!,4,FALSE))</f>
        <v>#REF!</v>
      </c>
      <c r="B925" s="144"/>
      <c r="C925" s="154"/>
      <c r="D925" s="154" t="str">
        <f t="shared" si="28"/>
        <v/>
      </c>
      <c r="E925" s="144" t="str">
        <f t="shared" si="29"/>
        <v/>
      </c>
      <c r="F925" s="144"/>
      <c r="G925" s="144"/>
      <c r="H925" s="144"/>
      <c r="I925" s="144"/>
      <c r="J925" s="144"/>
      <c r="K925" s="144"/>
      <c r="L925" s="144"/>
      <c r="M925" s="144"/>
      <c r="N925" s="144"/>
      <c r="O925" s="165"/>
    </row>
    <row r="926" spans="1:15" s="113" customFormat="1" ht="30">
      <c r="A926" s="169" t="e">
        <f>IF(ISNA(VLOOKUP(D926,#REF!,4,FALSE)),"",VLOOKUP(D926,#REF!,4,FALSE))</f>
        <v>#REF!</v>
      </c>
      <c r="B926" s="144"/>
      <c r="C926" s="154"/>
      <c r="D926" s="154" t="str">
        <f t="shared" si="28"/>
        <v/>
      </c>
      <c r="E926" s="144" t="str">
        <f t="shared" si="29"/>
        <v/>
      </c>
      <c r="F926" s="144"/>
      <c r="G926" s="144"/>
      <c r="H926" s="144"/>
      <c r="I926" s="144"/>
      <c r="J926" s="144"/>
      <c r="K926" s="144"/>
      <c r="L926" s="144"/>
      <c r="M926" s="144"/>
      <c r="N926" s="144"/>
      <c r="O926" s="165"/>
    </row>
    <row r="927" spans="1:15" s="113" customFormat="1" ht="30">
      <c r="A927" s="169" t="e">
        <f>IF(ISNA(VLOOKUP(D927,#REF!,4,FALSE)),"",VLOOKUP(D927,#REF!,4,FALSE))</f>
        <v>#REF!</v>
      </c>
      <c r="B927" s="144"/>
      <c r="C927" s="154"/>
      <c r="D927" s="154" t="str">
        <f t="shared" si="28"/>
        <v/>
      </c>
      <c r="E927" s="144" t="str">
        <f t="shared" si="29"/>
        <v/>
      </c>
      <c r="F927" s="144"/>
      <c r="G927" s="144"/>
      <c r="H927" s="144"/>
      <c r="I927" s="144"/>
      <c r="J927" s="144"/>
      <c r="K927" s="144"/>
      <c r="L927" s="144"/>
      <c r="M927" s="144"/>
      <c r="N927" s="144"/>
      <c r="O927" s="165"/>
    </row>
    <row r="928" spans="1:15" s="113" customFormat="1" ht="30">
      <c r="A928" s="169" t="e">
        <f>IF(ISNA(VLOOKUP(D928,#REF!,4,FALSE)),"",VLOOKUP(D928,#REF!,4,FALSE))</f>
        <v>#REF!</v>
      </c>
      <c r="B928" s="144"/>
      <c r="C928" s="154"/>
      <c r="D928" s="154" t="str">
        <f t="shared" si="28"/>
        <v/>
      </c>
      <c r="E928" s="144" t="str">
        <f t="shared" si="29"/>
        <v/>
      </c>
      <c r="F928" s="144"/>
      <c r="G928" s="144"/>
      <c r="H928" s="144"/>
      <c r="I928" s="144"/>
      <c r="J928" s="144"/>
      <c r="K928" s="144"/>
      <c r="L928" s="144"/>
      <c r="M928" s="144"/>
      <c r="N928" s="144"/>
      <c r="O928" s="165"/>
    </row>
    <row r="929" spans="1:15" s="113" customFormat="1" ht="30">
      <c r="A929" s="169" t="e">
        <f>IF(ISNA(VLOOKUP(D929,#REF!,4,FALSE)),"",VLOOKUP(D929,#REF!,4,FALSE))</f>
        <v>#REF!</v>
      </c>
      <c r="B929" s="144"/>
      <c r="C929" s="154"/>
      <c r="D929" s="154" t="str">
        <f t="shared" si="28"/>
        <v/>
      </c>
      <c r="E929" s="144" t="str">
        <f t="shared" si="29"/>
        <v/>
      </c>
      <c r="F929" s="144"/>
      <c r="G929" s="144"/>
      <c r="H929" s="144"/>
      <c r="I929" s="144"/>
      <c r="J929" s="144"/>
      <c r="K929" s="144"/>
      <c r="L929" s="144"/>
      <c r="M929" s="144"/>
      <c r="N929" s="144"/>
      <c r="O929" s="165"/>
    </row>
    <row r="930" spans="1:15" s="113" customFormat="1" ht="30">
      <c r="A930" s="169" t="e">
        <f>IF(ISNA(VLOOKUP(D930,#REF!,4,FALSE)),"",VLOOKUP(D930,#REF!,4,FALSE))</f>
        <v>#REF!</v>
      </c>
      <c r="B930" s="144"/>
      <c r="C930" s="154"/>
      <c r="D930" s="154" t="str">
        <f t="shared" si="28"/>
        <v/>
      </c>
      <c r="E930" s="144" t="str">
        <f t="shared" si="29"/>
        <v/>
      </c>
      <c r="F930" s="144"/>
      <c r="G930" s="144"/>
      <c r="H930" s="144"/>
      <c r="I930" s="144"/>
      <c r="J930" s="144"/>
      <c r="K930" s="144"/>
      <c r="L930" s="144"/>
      <c r="M930" s="144"/>
      <c r="N930" s="144"/>
      <c r="O930" s="165"/>
    </row>
    <row r="931" spans="1:15" s="113" customFormat="1" ht="30">
      <c r="A931" s="169" t="e">
        <f>IF(ISNA(VLOOKUP(D931,#REF!,4,FALSE)),"",VLOOKUP(D931,#REF!,4,FALSE))</f>
        <v>#REF!</v>
      </c>
      <c r="B931" s="144"/>
      <c r="C931" s="154"/>
      <c r="D931" s="154" t="str">
        <f t="shared" si="28"/>
        <v/>
      </c>
      <c r="E931" s="144" t="str">
        <f t="shared" si="29"/>
        <v/>
      </c>
      <c r="F931" s="144"/>
      <c r="G931" s="144"/>
      <c r="H931" s="144"/>
      <c r="I931" s="144"/>
      <c r="J931" s="144"/>
      <c r="K931" s="144"/>
      <c r="L931" s="144"/>
      <c r="M931" s="144"/>
      <c r="N931" s="144"/>
      <c r="O931" s="165"/>
    </row>
    <row r="932" spans="1:15" s="113" customFormat="1" ht="30">
      <c r="A932" s="169" t="e">
        <f>IF(ISNA(VLOOKUP(D932,#REF!,4,FALSE)),"",VLOOKUP(D932,#REF!,4,FALSE))</f>
        <v>#REF!</v>
      </c>
      <c r="B932" s="144"/>
      <c r="C932" s="154"/>
      <c r="D932" s="154" t="str">
        <f t="shared" si="28"/>
        <v/>
      </c>
      <c r="E932" s="144" t="str">
        <f t="shared" si="29"/>
        <v/>
      </c>
      <c r="F932" s="144"/>
      <c r="G932" s="144"/>
      <c r="H932" s="144"/>
      <c r="I932" s="144"/>
      <c r="J932" s="144"/>
      <c r="K932" s="144"/>
      <c r="L932" s="144"/>
      <c r="M932" s="144"/>
      <c r="N932" s="144"/>
      <c r="O932" s="165"/>
    </row>
    <row r="933" spans="1:15" s="113" customFormat="1" ht="30">
      <c r="A933" s="169" t="e">
        <f>IF(ISNA(VLOOKUP(D933,#REF!,4,FALSE)),"",VLOOKUP(D933,#REF!,4,FALSE))</f>
        <v>#REF!</v>
      </c>
      <c r="B933" s="144"/>
      <c r="C933" s="154"/>
      <c r="D933" s="154" t="str">
        <f t="shared" si="28"/>
        <v/>
      </c>
      <c r="E933" s="144" t="str">
        <f t="shared" si="29"/>
        <v/>
      </c>
      <c r="F933" s="144"/>
      <c r="G933" s="144"/>
      <c r="H933" s="144"/>
      <c r="I933" s="144"/>
      <c r="J933" s="144"/>
      <c r="K933" s="144"/>
      <c r="L933" s="144"/>
      <c r="M933" s="144"/>
      <c r="N933" s="144"/>
      <c r="O933" s="165"/>
    </row>
    <row r="934" spans="1:15" s="113" customFormat="1" ht="30">
      <c r="A934" s="169" t="e">
        <f>IF(ISNA(VLOOKUP(D934,#REF!,4,FALSE)),"",VLOOKUP(D934,#REF!,4,FALSE))</f>
        <v>#REF!</v>
      </c>
      <c r="B934" s="144"/>
      <c r="C934" s="154"/>
      <c r="D934" s="154" t="str">
        <f t="shared" si="28"/>
        <v/>
      </c>
      <c r="E934" s="144" t="str">
        <f t="shared" si="29"/>
        <v/>
      </c>
      <c r="F934" s="144"/>
      <c r="G934" s="144"/>
      <c r="H934" s="144"/>
      <c r="I934" s="144"/>
      <c r="J934" s="144"/>
      <c r="K934" s="144"/>
      <c r="L934" s="144"/>
      <c r="M934" s="144"/>
      <c r="N934" s="144"/>
      <c r="O934" s="165"/>
    </row>
    <row r="935" spans="1:15" s="113" customFormat="1" ht="30">
      <c r="A935" s="169" t="e">
        <f>IF(ISNA(VLOOKUP(D935,#REF!,4,FALSE)),"",VLOOKUP(D935,#REF!,4,FALSE))</f>
        <v>#REF!</v>
      </c>
      <c r="B935" s="144"/>
      <c r="C935" s="154"/>
      <c r="D935" s="154" t="str">
        <f t="shared" si="28"/>
        <v/>
      </c>
      <c r="E935" s="144" t="str">
        <f t="shared" si="29"/>
        <v/>
      </c>
      <c r="F935" s="144"/>
      <c r="G935" s="144"/>
      <c r="H935" s="144"/>
      <c r="I935" s="144"/>
      <c r="J935" s="144"/>
      <c r="K935" s="144"/>
      <c r="L935" s="144"/>
      <c r="M935" s="144"/>
      <c r="N935" s="144"/>
      <c r="O935" s="165"/>
    </row>
    <row r="936" spans="1:15" s="113" customFormat="1" ht="30">
      <c r="A936" s="169" t="e">
        <f>IF(ISNA(VLOOKUP(D936,#REF!,4,FALSE)),"",VLOOKUP(D936,#REF!,4,FALSE))</f>
        <v>#REF!</v>
      </c>
      <c r="B936" s="144"/>
      <c r="C936" s="154"/>
      <c r="D936" s="154" t="str">
        <f t="shared" si="28"/>
        <v/>
      </c>
      <c r="E936" s="144" t="str">
        <f t="shared" si="29"/>
        <v/>
      </c>
      <c r="F936" s="144"/>
      <c r="G936" s="144"/>
      <c r="H936" s="144"/>
      <c r="I936" s="144"/>
      <c r="J936" s="144"/>
      <c r="K936" s="144"/>
      <c r="L936" s="144"/>
      <c r="M936" s="144"/>
      <c r="N936" s="144"/>
      <c r="O936" s="165"/>
    </row>
    <row r="937" spans="1:15" s="113" customFormat="1" ht="30">
      <c r="A937" s="169" t="e">
        <f>IF(ISNA(VLOOKUP(D937,#REF!,4,FALSE)),"",VLOOKUP(D937,#REF!,4,FALSE))</f>
        <v>#REF!</v>
      </c>
      <c r="B937" s="144"/>
      <c r="C937" s="154"/>
      <c r="D937" s="154" t="str">
        <f t="shared" si="28"/>
        <v/>
      </c>
      <c r="E937" s="144" t="str">
        <f t="shared" si="29"/>
        <v/>
      </c>
      <c r="F937" s="144"/>
      <c r="G937" s="144"/>
      <c r="H937" s="144"/>
      <c r="I937" s="144"/>
      <c r="J937" s="144"/>
      <c r="K937" s="144"/>
      <c r="L937" s="144"/>
      <c r="M937" s="144"/>
      <c r="N937" s="144"/>
      <c r="O937" s="165"/>
    </row>
    <row r="938" spans="1:15" s="113" customFormat="1" ht="30">
      <c r="A938" s="169" t="e">
        <f>IF(ISNA(VLOOKUP(D938,#REF!,4,FALSE)),"",VLOOKUP(D938,#REF!,4,FALSE))</f>
        <v>#REF!</v>
      </c>
      <c r="B938" s="144"/>
      <c r="C938" s="154"/>
      <c r="D938" s="154" t="str">
        <f t="shared" si="28"/>
        <v/>
      </c>
      <c r="E938" s="144" t="str">
        <f t="shared" si="29"/>
        <v/>
      </c>
      <c r="F938" s="144"/>
      <c r="G938" s="144"/>
      <c r="H938" s="144"/>
      <c r="I938" s="144"/>
      <c r="J938" s="144"/>
      <c r="K938" s="144"/>
      <c r="L938" s="144"/>
      <c r="M938" s="144"/>
      <c r="N938" s="144"/>
      <c r="O938" s="165"/>
    </row>
    <row r="939" spans="1:15" s="113" customFormat="1" ht="30">
      <c r="A939" s="169" t="e">
        <f>IF(ISNA(VLOOKUP(D939,#REF!,4,FALSE)),"",VLOOKUP(D939,#REF!,4,FALSE))</f>
        <v>#REF!</v>
      </c>
      <c r="B939" s="144"/>
      <c r="C939" s="154"/>
      <c r="D939" s="154" t="str">
        <f t="shared" si="28"/>
        <v/>
      </c>
      <c r="E939" s="144" t="str">
        <f t="shared" si="29"/>
        <v/>
      </c>
      <c r="F939" s="144"/>
      <c r="G939" s="144"/>
      <c r="H939" s="144"/>
      <c r="I939" s="144"/>
      <c r="J939" s="144"/>
      <c r="K939" s="144"/>
      <c r="L939" s="144"/>
      <c r="M939" s="144"/>
      <c r="N939" s="144"/>
      <c r="O939" s="165"/>
    </row>
    <row r="940" spans="1:15" s="113" customFormat="1" ht="30">
      <c r="A940" s="169" t="e">
        <f>IF(ISNA(VLOOKUP(D940,#REF!,4,FALSE)),"",VLOOKUP(D940,#REF!,4,FALSE))</f>
        <v>#REF!</v>
      </c>
      <c r="B940" s="144"/>
      <c r="C940" s="154"/>
      <c r="D940" s="154" t="str">
        <f t="shared" si="28"/>
        <v/>
      </c>
      <c r="E940" s="144" t="str">
        <f t="shared" si="29"/>
        <v/>
      </c>
      <c r="F940" s="144"/>
      <c r="G940" s="144"/>
      <c r="H940" s="144"/>
      <c r="I940" s="144"/>
      <c r="J940" s="144"/>
      <c r="K940" s="144"/>
      <c r="L940" s="144"/>
      <c r="M940" s="144"/>
      <c r="N940" s="144"/>
      <c r="O940" s="165"/>
    </row>
    <row r="941" spans="1:15" s="113" customFormat="1" ht="30">
      <c r="A941" s="169" t="e">
        <f>IF(ISNA(VLOOKUP(D941,#REF!,4,FALSE)),"",VLOOKUP(D941,#REF!,4,FALSE))</f>
        <v>#REF!</v>
      </c>
      <c r="B941" s="144"/>
      <c r="C941" s="154"/>
      <c r="D941" s="154" t="str">
        <f t="shared" si="28"/>
        <v/>
      </c>
      <c r="E941" s="144" t="str">
        <f t="shared" si="29"/>
        <v/>
      </c>
      <c r="F941" s="144"/>
      <c r="G941" s="144"/>
      <c r="H941" s="144"/>
      <c r="I941" s="144"/>
      <c r="J941" s="144"/>
      <c r="K941" s="144"/>
      <c r="L941" s="144"/>
      <c r="M941" s="144"/>
      <c r="N941" s="144"/>
      <c r="O941" s="165"/>
    </row>
    <row r="942" spans="1:15" s="113" customFormat="1" ht="30">
      <c r="A942" s="169" t="e">
        <f>IF(ISNA(VLOOKUP(D942,#REF!,4,FALSE)),"",VLOOKUP(D942,#REF!,4,FALSE))</f>
        <v>#REF!</v>
      </c>
      <c r="B942" s="144"/>
      <c r="C942" s="154"/>
      <c r="D942" s="154" t="str">
        <f t="shared" si="28"/>
        <v/>
      </c>
      <c r="E942" s="144" t="str">
        <f t="shared" si="29"/>
        <v/>
      </c>
      <c r="F942" s="144"/>
      <c r="G942" s="144"/>
      <c r="H942" s="144"/>
      <c r="I942" s="144"/>
      <c r="J942" s="144"/>
      <c r="K942" s="144"/>
      <c r="L942" s="144"/>
      <c r="M942" s="144"/>
      <c r="N942" s="144"/>
      <c r="O942" s="165"/>
    </row>
    <row r="943" spans="1:15" s="113" customFormat="1" ht="30">
      <c r="A943" s="169" t="e">
        <f>IF(ISNA(VLOOKUP(D943,#REF!,4,FALSE)),"",VLOOKUP(D943,#REF!,4,FALSE))</f>
        <v>#REF!</v>
      </c>
      <c r="B943" s="144"/>
      <c r="C943" s="154"/>
      <c r="D943" s="154" t="str">
        <f t="shared" si="28"/>
        <v/>
      </c>
      <c r="E943" s="144" t="str">
        <f t="shared" si="29"/>
        <v/>
      </c>
      <c r="F943" s="144"/>
      <c r="G943" s="144"/>
      <c r="H943" s="144"/>
      <c r="I943" s="144"/>
      <c r="J943" s="144"/>
      <c r="K943" s="144"/>
      <c r="L943" s="144"/>
      <c r="M943" s="144"/>
      <c r="N943" s="144"/>
      <c r="O943" s="165"/>
    </row>
    <row r="944" spans="1:15" s="113" customFormat="1" ht="30">
      <c r="A944" s="169" t="e">
        <f>IF(ISNA(VLOOKUP(D944,#REF!,4,FALSE)),"",VLOOKUP(D944,#REF!,4,FALSE))</f>
        <v>#REF!</v>
      </c>
      <c r="B944" s="144"/>
      <c r="C944" s="154"/>
      <c r="D944" s="154" t="str">
        <f t="shared" si="28"/>
        <v/>
      </c>
      <c r="E944" s="144" t="str">
        <f t="shared" si="29"/>
        <v/>
      </c>
      <c r="F944" s="144"/>
      <c r="G944" s="144"/>
      <c r="H944" s="144"/>
      <c r="I944" s="144"/>
      <c r="J944" s="144"/>
      <c r="K944" s="144"/>
      <c r="L944" s="144"/>
      <c r="M944" s="144"/>
      <c r="N944" s="144"/>
      <c r="O944" s="165"/>
    </row>
    <row r="945" spans="1:15" s="113" customFormat="1" ht="30">
      <c r="A945" s="169" t="e">
        <f>IF(ISNA(VLOOKUP(D945,#REF!,4,FALSE)),"",VLOOKUP(D945,#REF!,4,FALSE))</f>
        <v>#REF!</v>
      </c>
      <c r="B945" s="144"/>
      <c r="C945" s="154"/>
      <c r="D945" s="154" t="str">
        <f t="shared" si="28"/>
        <v/>
      </c>
      <c r="E945" s="144" t="str">
        <f t="shared" si="29"/>
        <v/>
      </c>
      <c r="F945" s="144"/>
      <c r="G945" s="144"/>
      <c r="H945" s="144"/>
      <c r="I945" s="144"/>
      <c r="J945" s="144"/>
      <c r="K945" s="144"/>
      <c r="L945" s="144"/>
      <c r="M945" s="144"/>
      <c r="N945" s="144"/>
      <c r="O945" s="165"/>
    </row>
    <row r="946" spans="1:15" s="113" customFormat="1" ht="30">
      <c r="A946" s="169" t="e">
        <f>IF(ISNA(VLOOKUP(D946,#REF!,4,FALSE)),"",VLOOKUP(D946,#REF!,4,FALSE))</f>
        <v>#REF!</v>
      </c>
      <c r="B946" s="144"/>
      <c r="C946" s="154"/>
      <c r="D946" s="154" t="str">
        <f t="shared" si="28"/>
        <v/>
      </c>
      <c r="E946" s="144" t="str">
        <f t="shared" si="29"/>
        <v/>
      </c>
      <c r="F946" s="144"/>
      <c r="G946" s="144"/>
      <c r="H946" s="144"/>
      <c r="I946" s="144"/>
      <c r="J946" s="144"/>
      <c r="K946" s="144"/>
      <c r="L946" s="144"/>
      <c r="M946" s="144"/>
      <c r="N946" s="144"/>
      <c r="O946" s="165"/>
    </row>
    <row r="947" spans="1:15" s="113" customFormat="1" ht="30">
      <c r="A947" s="169" t="e">
        <f>IF(ISNA(VLOOKUP(D947,#REF!,4,FALSE)),"",VLOOKUP(D947,#REF!,4,FALSE))</f>
        <v>#REF!</v>
      </c>
      <c r="B947" s="144"/>
      <c r="C947" s="154"/>
      <c r="D947" s="154" t="str">
        <f t="shared" si="28"/>
        <v/>
      </c>
      <c r="E947" s="144" t="str">
        <f t="shared" si="29"/>
        <v/>
      </c>
      <c r="F947" s="144"/>
      <c r="G947" s="144"/>
      <c r="H947" s="144"/>
      <c r="I947" s="144"/>
      <c r="J947" s="144"/>
      <c r="K947" s="144"/>
      <c r="L947" s="144"/>
      <c r="M947" s="144"/>
      <c r="N947" s="144"/>
      <c r="O947" s="165"/>
    </row>
    <row r="948" spans="1:15" s="113" customFormat="1" ht="30">
      <c r="A948" s="169" t="e">
        <f>IF(ISNA(VLOOKUP(D948,#REF!,4,FALSE)),"",VLOOKUP(D948,#REF!,4,FALSE))</f>
        <v>#REF!</v>
      </c>
      <c r="B948" s="144"/>
      <c r="C948" s="154"/>
      <c r="D948" s="154" t="str">
        <f t="shared" si="28"/>
        <v/>
      </c>
      <c r="E948" s="144" t="str">
        <f t="shared" si="29"/>
        <v/>
      </c>
      <c r="F948" s="144"/>
      <c r="G948" s="144"/>
      <c r="H948" s="144"/>
      <c r="I948" s="144"/>
      <c r="J948" s="144"/>
      <c r="K948" s="144"/>
      <c r="L948" s="144"/>
      <c r="M948" s="144"/>
      <c r="N948" s="144"/>
      <c r="O948" s="165"/>
    </row>
    <row r="949" spans="1:15" s="113" customFormat="1" ht="30">
      <c r="A949" s="169" t="e">
        <f>IF(ISNA(VLOOKUP(D949,#REF!,4,FALSE)),"",VLOOKUP(D949,#REF!,4,FALSE))</f>
        <v>#REF!</v>
      </c>
      <c r="B949" s="144"/>
      <c r="C949" s="154"/>
      <c r="D949" s="154" t="str">
        <f t="shared" si="28"/>
        <v/>
      </c>
      <c r="E949" s="144" t="str">
        <f t="shared" si="29"/>
        <v/>
      </c>
      <c r="F949" s="144"/>
      <c r="G949" s="144"/>
      <c r="H949" s="144"/>
      <c r="I949" s="144"/>
      <c r="J949" s="144"/>
      <c r="K949" s="144"/>
      <c r="L949" s="144"/>
      <c r="M949" s="144"/>
      <c r="N949" s="144"/>
      <c r="O949" s="165"/>
    </row>
    <row r="950" spans="1:15" s="113" customFormat="1" ht="30">
      <c r="A950" s="169" t="e">
        <f>IF(ISNA(VLOOKUP(D950,#REF!,4,FALSE)),"",VLOOKUP(D950,#REF!,4,FALSE))</f>
        <v>#REF!</v>
      </c>
      <c r="B950" s="144"/>
      <c r="C950" s="154"/>
      <c r="D950" s="154" t="str">
        <f t="shared" si="28"/>
        <v/>
      </c>
      <c r="E950" s="144" t="str">
        <f t="shared" si="29"/>
        <v/>
      </c>
      <c r="F950" s="144"/>
      <c r="G950" s="144"/>
      <c r="H950" s="144"/>
      <c r="I950" s="144"/>
      <c r="J950" s="144"/>
      <c r="K950" s="144"/>
      <c r="L950" s="144"/>
      <c r="M950" s="144"/>
      <c r="N950" s="144"/>
      <c r="O950" s="165"/>
    </row>
    <row r="951" spans="1:15" s="113" customFormat="1" ht="30">
      <c r="A951" s="169" t="e">
        <f>IF(ISNA(VLOOKUP(D951,#REF!,4,FALSE)),"",VLOOKUP(D951,#REF!,4,FALSE))</f>
        <v>#REF!</v>
      </c>
      <c r="B951" s="144"/>
      <c r="C951" s="154"/>
      <c r="D951" s="154" t="str">
        <f t="shared" si="28"/>
        <v/>
      </c>
      <c r="E951" s="144" t="str">
        <f t="shared" si="29"/>
        <v/>
      </c>
      <c r="F951" s="144"/>
      <c r="G951" s="144"/>
      <c r="H951" s="144"/>
      <c r="I951" s="144"/>
      <c r="J951" s="144"/>
      <c r="K951" s="144"/>
      <c r="L951" s="144"/>
      <c r="M951" s="144"/>
      <c r="N951" s="144"/>
      <c r="O951" s="165"/>
    </row>
    <row r="952" spans="1:15" s="113" customFormat="1" ht="30">
      <c r="A952" s="169" t="e">
        <f>IF(ISNA(VLOOKUP(D952,#REF!,4,FALSE)),"",VLOOKUP(D952,#REF!,4,FALSE))</f>
        <v>#REF!</v>
      </c>
      <c r="B952" s="144"/>
      <c r="C952" s="154"/>
      <c r="D952" s="154" t="str">
        <f t="shared" si="28"/>
        <v/>
      </c>
      <c r="E952" s="144" t="str">
        <f t="shared" si="29"/>
        <v/>
      </c>
      <c r="F952" s="144"/>
      <c r="G952" s="144"/>
      <c r="H952" s="144"/>
      <c r="I952" s="144"/>
      <c r="J952" s="144"/>
      <c r="K952" s="144"/>
      <c r="L952" s="144"/>
      <c r="M952" s="144"/>
      <c r="N952" s="144"/>
      <c r="O952" s="165"/>
    </row>
    <row r="953" spans="1:15" s="113" customFormat="1" ht="30">
      <c r="A953" s="169" t="e">
        <f>IF(ISNA(VLOOKUP(D953,#REF!,4,FALSE)),"",VLOOKUP(D953,#REF!,4,FALSE))</f>
        <v>#REF!</v>
      </c>
      <c r="B953" s="144"/>
      <c r="C953" s="154"/>
      <c r="D953" s="154" t="str">
        <f t="shared" si="28"/>
        <v/>
      </c>
      <c r="E953" s="144" t="str">
        <f t="shared" si="29"/>
        <v/>
      </c>
      <c r="F953" s="144"/>
      <c r="G953" s="144"/>
      <c r="H953" s="144"/>
      <c r="I953" s="144"/>
      <c r="J953" s="144"/>
      <c r="K953" s="144"/>
      <c r="L953" s="144"/>
      <c r="M953" s="144"/>
      <c r="N953" s="144"/>
      <c r="O953" s="165"/>
    </row>
    <row r="954" spans="1:15" s="113" customFormat="1" ht="30">
      <c r="A954" s="169" t="e">
        <f>IF(ISNA(VLOOKUP(D954,#REF!,4,FALSE)),"",VLOOKUP(D954,#REF!,4,FALSE))</f>
        <v>#REF!</v>
      </c>
      <c r="B954" s="144"/>
      <c r="C954" s="154"/>
      <c r="D954" s="154" t="str">
        <f t="shared" si="28"/>
        <v/>
      </c>
      <c r="E954" s="144" t="str">
        <f t="shared" si="29"/>
        <v/>
      </c>
      <c r="F954" s="144"/>
      <c r="G954" s="144"/>
      <c r="H954" s="144"/>
      <c r="I954" s="144"/>
      <c r="J954" s="144"/>
      <c r="K954" s="144"/>
      <c r="L954" s="144"/>
      <c r="M954" s="144"/>
      <c r="N954" s="144"/>
      <c r="O954" s="165"/>
    </row>
    <row r="955" spans="1:15" s="113" customFormat="1" ht="30">
      <c r="A955" s="169" t="e">
        <f>IF(ISNA(VLOOKUP(D955,#REF!,4,FALSE)),"",VLOOKUP(D955,#REF!,4,FALSE))</f>
        <v>#REF!</v>
      </c>
      <c r="B955" s="144"/>
      <c r="C955" s="154"/>
      <c r="D955" s="154" t="str">
        <f t="shared" si="28"/>
        <v/>
      </c>
      <c r="E955" s="144" t="str">
        <f t="shared" si="29"/>
        <v/>
      </c>
      <c r="F955" s="144"/>
      <c r="G955" s="144"/>
      <c r="H955" s="144"/>
      <c r="I955" s="144"/>
      <c r="J955" s="144"/>
      <c r="K955" s="144"/>
      <c r="L955" s="144"/>
      <c r="M955" s="144"/>
      <c r="N955" s="144"/>
      <c r="O955" s="165"/>
    </row>
    <row r="956" spans="1:15" s="113" customFormat="1" ht="30">
      <c r="A956" s="169" t="e">
        <f>IF(ISNA(VLOOKUP(D956,#REF!,4,FALSE)),"",VLOOKUP(D956,#REF!,4,FALSE))</f>
        <v>#REF!</v>
      </c>
      <c r="B956" s="144"/>
      <c r="C956" s="154"/>
      <c r="D956" s="154" t="str">
        <f t="shared" si="28"/>
        <v/>
      </c>
      <c r="E956" s="144" t="str">
        <f t="shared" si="29"/>
        <v/>
      </c>
      <c r="F956" s="144"/>
      <c r="G956" s="144"/>
      <c r="H956" s="144"/>
      <c r="I956" s="144"/>
      <c r="J956" s="144"/>
      <c r="K956" s="144"/>
      <c r="L956" s="144"/>
      <c r="M956" s="144"/>
      <c r="N956" s="144"/>
      <c r="O956" s="165"/>
    </row>
    <row r="957" spans="1:15" s="113" customFormat="1" ht="30">
      <c r="A957" s="169" t="e">
        <f>IF(ISNA(VLOOKUP(D957,#REF!,4,FALSE)),"",VLOOKUP(D957,#REF!,4,FALSE))</f>
        <v>#REF!</v>
      </c>
      <c r="B957" s="144"/>
      <c r="C957" s="154"/>
      <c r="D957" s="154" t="str">
        <f t="shared" si="28"/>
        <v/>
      </c>
      <c r="E957" s="144" t="str">
        <f t="shared" si="29"/>
        <v/>
      </c>
      <c r="F957" s="144"/>
      <c r="G957" s="144"/>
      <c r="H957" s="144"/>
      <c r="I957" s="144"/>
      <c r="J957" s="144"/>
      <c r="K957" s="144"/>
      <c r="L957" s="144"/>
      <c r="M957" s="144"/>
      <c r="N957" s="144"/>
      <c r="O957" s="165"/>
    </row>
    <row r="958" spans="1:15" s="113" customFormat="1" ht="30">
      <c r="A958" s="169" t="e">
        <f>IF(ISNA(VLOOKUP(D958,#REF!,4,FALSE)),"",VLOOKUP(D958,#REF!,4,FALSE))</f>
        <v>#REF!</v>
      </c>
      <c r="B958" s="144"/>
      <c r="C958" s="154"/>
      <c r="D958" s="154" t="str">
        <f t="shared" si="28"/>
        <v/>
      </c>
      <c r="E958" s="144" t="str">
        <f t="shared" si="29"/>
        <v/>
      </c>
      <c r="F958" s="144"/>
      <c r="G958" s="144"/>
      <c r="H958" s="144"/>
      <c r="I958" s="144"/>
      <c r="J958" s="144"/>
      <c r="K958" s="144"/>
      <c r="L958" s="144"/>
      <c r="M958" s="144"/>
      <c r="N958" s="144"/>
      <c r="O958" s="165"/>
    </row>
    <row r="959" spans="1:15" s="113" customFormat="1" ht="30">
      <c r="A959" s="169" t="e">
        <f>IF(ISNA(VLOOKUP(D959,#REF!,4,FALSE)),"",VLOOKUP(D959,#REF!,4,FALSE))</f>
        <v>#REF!</v>
      </c>
      <c r="B959" s="144"/>
      <c r="C959" s="154"/>
      <c r="D959" s="154" t="str">
        <f t="shared" si="28"/>
        <v/>
      </c>
      <c r="E959" s="144" t="str">
        <f t="shared" si="29"/>
        <v/>
      </c>
      <c r="F959" s="144"/>
      <c r="G959" s="144"/>
      <c r="H959" s="144"/>
      <c r="I959" s="144"/>
      <c r="J959" s="144"/>
      <c r="K959" s="144"/>
      <c r="L959" s="144"/>
      <c r="M959" s="144"/>
      <c r="N959" s="144"/>
      <c r="O959" s="165"/>
    </row>
    <row r="960" spans="1:15" s="113" customFormat="1" ht="30">
      <c r="A960" s="169" t="e">
        <f>IF(ISNA(VLOOKUP(D960,#REF!,4,FALSE)),"",VLOOKUP(D960,#REF!,4,FALSE))</f>
        <v>#REF!</v>
      </c>
      <c r="B960" s="144"/>
      <c r="C960" s="154"/>
      <c r="D960" s="154" t="str">
        <f t="shared" si="28"/>
        <v/>
      </c>
      <c r="E960" s="144" t="str">
        <f t="shared" si="29"/>
        <v/>
      </c>
      <c r="F960" s="144"/>
      <c r="G960" s="144"/>
      <c r="H960" s="144"/>
      <c r="I960" s="144"/>
      <c r="J960" s="144"/>
      <c r="K960" s="144"/>
      <c r="L960" s="144"/>
      <c r="M960" s="144"/>
      <c r="N960" s="144"/>
      <c r="O960" s="165"/>
    </row>
    <row r="961" spans="1:15" s="113" customFormat="1" ht="30">
      <c r="A961" s="169" t="e">
        <f>IF(ISNA(VLOOKUP(D961,#REF!,4,FALSE)),"",VLOOKUP(D961,#REF!,4,FALSE))</f>
        <v>#REF!</v>
      </c>
      <c r="B961" s="144"/>
      <c r="C961" s="154"/>
      <c r="D961" s="154" t="str">
        <f t="shared" si="28"/>
        <v/>
      </c>
      <c r="E961" s="144" t="str">
        <f t="shared" si="29"/>
        <v/>
      </c>
      <c r="F961" s="144"/>
      <c r="G961" s="144"/>
      <c r="H961" s="144"/>
      <c r="I961" s="144"/>
      <c r="J961" s="144"/>
      <c r="K961" s="144"/>
      <c r="L961" s="144"/>
      <c r="M961" s="144"/>
      <c r="N961" s="144"/>
      <c r="O961" s="165"/>
    </row>
    <row r="962" spans="1:15" s="113" customFormat="1" ht="30">
      <c r="A962" s="169" t="e">
        <f>IF(ISNA(VLOOKUP(D962,#REF!,4,FALSE)),"",VLOOKUP(D962,#REF!,4,FALSE))</f>
        <v>#REF!</v>
      </c>
      <c r="B962" s="144"/>
      <c r="C962" s="154"/>
      <c r="D962" s="154" t="str">
        <f t="shared" si="28"/>
        <v/>
      </c>
      <c r="E962" s="144" t="str">
        <f t="shared" si="29"/>
        <v/>
      </c>
      <c r="F962" s="144"/>
      <c r="G962" s="144"/>
      <c r="H962" s="144"/>
      <c r="I962" s="144"/>
      <c r="J962" s="144"/>
      <c r="K962" s="144"/>
      <c r="L962" s="144"/>
      <c r="M962" s="144"/>
      <c r="N962" s="144"/>
      <c r="O962" s="165"/>
    </row>
    <row r="963" spans="1:15" s="113" customFormat="1" ht="30">
      <c r="A963" s="169" t="e">
        <f>IF(ISNA(VLOOKUP(D963,#REF!,4,FALSE)),"",VLOOKUP(D963,#REF!,4,FALSE))</f>
        <v>#REF!</v>
      </c>
      <c r="B963" s="144"/>
      <c r="C963" s="154"/>
      <c r="D963" s="154" t="str">
        <f t="shared" si="28"/>
        <v/>
      </c>
      <c r="E963" s="144" t="str">
        <f t="shared" si="29"/>
        <v/>
      </c>
      <c r="F963" s="144"/>
      <c r="G963" s="144"/>
      <c r="H963" s="144"/>
      <c r="I963" s="144"/>
      <c r="J963" s="144"/>
      <c r="K963" s="144"/>
      <c r="L963" s="144"/>
      <c r="M963" s="144"/>
      <c r="N963" s="144"/>
      <c r="O963" s="165"/>
    </row>
    <row r="964" spans="1:15" s="113" customFormat="1" ht="30">
      <c r="A964" s="169" t="e">
        <f>IF(ISNA(VLOOKUP(D964,#REF!,4,FALSE)),"",VLOOKUP(D964,#REF!,4,FALSE))</f>
        <v>#REF!</v>
      </c>
      <c r="B964" s="144"/>
      <c r="C964" s="154"/>
      <c r="D964" s="154" t="str">
        <f t="shared" si="28"/>
        <v/>
      </c>
      <c r="E964" s="144" t="str">
        <f t="shared" si="29"/>
        <v/>
      </c>
      <c r="F964" s="144"/>
      <c r="G964" s="144"/>
      <c r="H964" s="144"/>
      <c r="I964" s="144"/>
      <c r="J964" s="144"/>
      <c r="K964" s="144"/>
      <c r="L964" s="144"/>
      <c r="M964" s="144"/>
      <c r="N964" s="144"/>
      <c r="O964" s="165"/>
    </row>
    <row r="965" spans="1:15" s="113" customFormat="1" ht="30">
      <c r="A965" s="169" t="e">
        <f>IF(ISNA(VLOOKUP(D965,#REF!,4,FALSE)),"",VLOOKUP(D965,#REF!,4,FALSE))</f>
        <v>#REF!</v>
      </c>
      <c r="B965" s="144"/>
      <c r="C965" s="154"/>
      <c r="D965" s="154" t="str">
        <f t="shared" ref="D965:D1001" si="30">IF(ISNA(VLOOKUP(C965,$G$1023:$I$1309,3,FALSE)),"",VLOOKUP(C965,$G$1023:$I$1309,3,FALSE))</f>
        <v/>
      </c>
      <c r="E965" s="144" t="str">
        <f t="shared" ref="E965:E1001" si="31">IF(ISNA(VLOOKUP(C965,$G$1023:$I$1309,2,FALSE)),"",VLOOKUP(C965,$G$1023:$I$1309,2,FALSE))</f>
        <v/>
      </c>
      <c r="F965" s="144"/>
      <c r="G965" s="144"/>
      <c r="H965" s="144"/>
      <c r="I965" s="144"/>
      <c r="J965" s="144"/>
      <c r="K965" s="144"/>
      <c r="L965" s="144"/>
      <c r="M965" s="144"/>
      <c r="N965" s="144"/>
      <c r="O965" s="165"/>
    </row>
    <row r="966" spans="1:15" s="113" customFormat="1" ht="30">
      <c r="A966" s="169" t="e">
        <f>IF(ISNA(VLOOKUP(D966,#REF!,4,FALSE)),"",VLOOKUP(D966,#REF!,4,FALSE))</f>
        <v>#REF!</v>
      </c>
      <c r="B966" s="144"/>
      <c r="C966" s="154"/>
      <c r="D966" s="154" t="str">
        <f t="shared" si="30"/>
        <v/>
      </c>
      <c r="E966" s="144" t="str">
        <f t="shared" si="31"/>
        <v/>
      </c>
      <c r="F966" s="144"/>
      <c r="G966" s="144"/>
      <c r="H966" s="144"/>
      <c r="I966" s="144"/>
      <c r="J966" s="144"/>
      <c r="K966" s="144"/>
      <c r="L966" s="144"/>
      <c r="M966" s="144"/>
      <c r="N966" s="144"/>
      <c r="O966" s="165"/>
    </row>
    <row r="967" spans="1:15" s="113" customFormat="1" ht="30">
      <c r="A967" s="169" t="e">
        <f>IF(ISNA(VLOOKUP(D967,#REF!,4,FALSE)),"",VLOOKUP(D967,#REF!,4,FALSE))</f>
        <v>#REF!</v>
      </c>
      <c r="B967" s="144"/>
      <c r="C967" s="154"/>
      <c r="D967" s="154" t="str">
        <f t="shared" si="30"/>
        <v/>
      </c>
      <c r="E967" s="144" t="str">
        <f t="shared" si="31"/>
        <v/>
      </c>
      <c r="F967" s="144"/>
      <c r="G967" s="144"/>
      <c r="H967" s="144"/>
      <c r="I967" s="144"/>
      <c r="J967" s="144"/>
      <c r="K967" s="144"/>
      <c r="L967" s="144"/>
      <c r="M967" s="144"/>
      <c r="N967" s="144"/>
      <c r="O967" s="165"/>
    </row>
    <row r="968" spans="1:15" s="113" customFormat="1" ht="30">
      <c r="A968" s="169" t="e">
        <f>IF(ISNA(VLOOKUP(D968,#REF!,4,FALSE)),"",VLOOKUP(D968,#REF!,4,FALSE))</f>
        <v>#REF!</v>
      </c>
      <c r="B968" s="144"/>
      <c r="C968" s="154"/>
      <c r="D968" s="154" t="str">
        <f t="shared" si="30"/>
        <v/>
      </c>
      <c r="E968" s="144" t="str">
        <f t="shared" si="31"/>
        <v/>
      </c>
      <c r="F968" s="144"/>
      <c r="G968" s="144"/>
      <c r="H968" s="144"/>
      <c r="I968" s="144"/>
      <c r="J968" s="144"/>
      <c r="K968" s="144"/>
      <c r="L968" s="144"/>
      <c r="M968" s="144"/>
      <c r="N968" s="144"/>
      <c r="O968" s="165"/>
    </row>
    <row r="969" spans="1:15" s="113" customFormat="1" ht="30">
      <c r="A969" s="169" t="e">
        <f>IF(ISNA(VLOOKUP(D969,#REF!,4,FALSE)),"",VLOOKUP(D969,#REF!,4,FALSE))</f>
        <v>#REF!</v>
      </c>
      <c r="B969" s="144"/>
      <c r="C969" s="154"/>
      <c r="D969" s="154" t="str">
        <f t="shared" si="30"/>
        <v/>
      </c>
      <c r="E969" s="144" t="str">
        <f t="shared" si="31"/>
        <v/>
      </c>
      <c r="F969" s="144"/>
      <c r="G969" s="144"/>
      <c r="H969" s="144"/>
      <c r="I969" s="144"/>
      <c r="J969" s="144"/>
      <c r="K969" s="144"/>
      <c r="L969" s="144"/>
      <c r="M969" s="144"/>
      <c r="N969" s="144"/>
      <c r="O969" s="165"/>
    </row>
    <row r="970" spans="1:15" s="113" customFormat="1" ht="30">
      <c r="A970" s="169" t="e">
        <f>IF(ISNA(VLOOKUP(D970,#REF!,4,FALSE)),"",VLOOKUP(D970,#REF!,4,FALSE))</f>
        <v>#REF!</v>
      </c>
      <c r="B970" s="144"/>
      <c r="C970" s="154"/>
      <c r="D970" s="154" t="str">
        <f t="shared" si="30"/>
        <v/>
      </c>
      <c r="E970" s="144" t="str">
        <f t="shared" si="31"/>
        <v/>
      </c>
      <c r="F970" s="144"/>
      <c r="G970" s="144"/>
      <c r="H970" s="144"/>
      <c r="I970" s="144"/>
      <c r="J970" s="144"/>
      <c r="K970" s="144"/>
      <c r="L970" s="144"/>
      <c r="M970" s="144"/>
      <c r="N970" s="144"/>
      <c r="O970" s="165"/>
    </row>
    <row r="971" spans="1:15" s="113" customFormat="1" ht="30">
      <c r="A971" s="169" t="e">
        <f>IF(ISNA(VLOOKUP(D971,#REF!,4,FALSE)),"",VLOOKUP(D971,#REF!,4,FALSE))</f>
        <v>#REF!</v>
      </c>
      <c r="B971" s="144"/>
      <c r="C971" s="154"/>
      <c r="D971" s="154" t="str">
        <f t="shared" si="30"/>
        <v/>
      </c>
      <c r="E971" s="144" t="str">
        <f t="shared" si="31"/>
        <v/>
      </c>
      <c r="F971" s="144"/>
      <c r="G971" s="144"/>
      <c r="H971" s="144"/>
      <c r="I971" s="144"/>
      <c r="J971" s="144"/>
      <c r="K971" s="144"/>
      <c r="L971" s="144"/>
      <c r="M971" s="144"/>
      <c r="N971" s="144"/>
      <c r="O971" s="165"/>
    </row>
    <row r="972" spans="1:15" s="113" customFormat="1" ht="30">
      <c r="A972" s="169" t="e">
        <f>IF(ISNA(VLOOKUP(D972,#REF!,4,FALSE)),"",VLOOKUP(D972,#REF!,4,FALSE))</f>
        <v>#REF!</v>
      </c>
      <c r="B972" s="144"/>
      <c r="C972" s="154"/>
      <c r="D972" s="154" t="str">
        <f t="shared" si="30"/>
        <v/>
      </c>
      <c r="E972" s="144" t="str">
        <f t="shared" si="31"/>
        <v/>
      </c>
      <c r="F972" s="144"/>
      <c r="G972" s="144"/>
      <c r="H972" s="144"/>
      <c r="I972" s="144"/>
      <c r="J972" s="144"/>
      <c r="K972" s="144"/>
      <c r="L972" s="144"/>
      <c r="M972" s="144"/>
      <c r="N972" s="144"/>
      <c r="O972" s="165"/>
    </row>
    <row r="973" spans="1:15" s="113" customFormat="1" ht="30">
      <c r="A973" s="169" t="e">
        <f>IF(ISNA(VLOOKUP(D973,#REF!,4,FALSE)),"",VLOOKUP(D973,#REF!,4,FALSE))</f>
        <v>#REF!</v>
      </c>
      <c r="B973" s="144"/>
      <c r="C973" s="154"/>
      <c r="D973" s="154" t="str">
        <f t="shared" si="30"/>
        <v/>
      </c>
      <c r="E973" s="144" t="str">
        <f t="shared" si="31"/>
        <v/>
      </c>
      <c r="F973" s="144"/>
      <c r="G973" s="144"/>
      <c r="H973" s="144"/>
      <c r="I973" s="144"/>
      <c r="J973" s="144"/>
      <c r="K973" s="144"/>
      <c r="L973" s="144"/>
      <c r="M973" s="144"/>
      <c r="N973" s="144"/>
      <c r="O973" s="165"/>
    </row>
    <row r="974" spans="1:15" s="113" customFormat="1" ht="30">
      <c r="A974" s="169" t="e">
        <f>IF(ISNA(VLOOKUP(D974,#REF!,4,FALSE)),"",VLOOKUP(D974,#REF!,4,FALSE))</f>
        <v>#REF!</v>
      </c>
      <c r="B974" s="144"/>
      <c r="C974" s="154"/>
      <c r="D974" s="154" t="str">
        <f t="shared" si="30"/>
        <v/>
      </c>
      <c r="E974" s="144" t="str">
        <f t="shared" si="31"/>
        <v/>
      </c>
      <c r="F974" s="144"/>
      <c r="G974" s="144"/>
      <c r="H974" s="144"/>
      <c r="I974" s="144"/>
      <c r="J974" s="144"/>
      <c r="K974" s="144"/>
      <c r="L974" s="144"/>
      <c r="M974" s="144"/>
      <c r="N974" s="144"/>
      <c r="O974" s="165"/>
    </row>
    <row r="975" spans="1:15" s="113" customFormat="1" ht="30">
      <c r="A975" s="169" t="e">
        <f>IF(ISNA(VLOOKUP(D975,#REF!,4,FALSE)),"",VLOOKUP(D975,#REF!,4,FALSE))</f>
        <v>#REF!</v>
      </c>
      <c r="B975" s="144"/>
      <c r="C975" s="154"/>
      <c r="D975" s="154" t="str">
        <f t="shared" si="30"/>
        <v/>
      </c>
      <c r="E975" s="144" t="str">
        <f t="shared" si="31"/>
        <v/>
      </c>
      <c r="F975" s="144"/>
      <c r="G975" s="144"/>
      <c r="H975" s="144"/>
      <c r="I975" s="144"/>
      <c r="J975" s="144"/>
      <c r="K975" s="144"/>
      <c r="L975" s="144"/>
      <c r="M975" s="144"/>
      <c r="N975" s="144"/>
      <c r="O975" s="165"/>
    </row>
    <row r="976" spans="1:15" s="113" customFormat="1" ht="30">
      <c r="A976" s="169" t="e">
        <f>IF(ISNA(VLOOKUP(D976,#REF!,4,FALSE)),"",VLOOKUP(D976,#REF!,4,FALSE))</f>
        <v>#REF!</v>
      </c>
      <c r="B976" s="144"/>
      <c r="C976" s="154"/>
      <c r="D976" s="154" t="str">
        <f t="shared" si="30"/>
        <v/>
      </c>
      <c r="E976" s="144" t="str">
        <f t="shared" si="31"/>
        <v/>
      </c>
      <c r="F976" s="144"/>
      <c r="G976" s="144"/>
      <c r="H976" s="144"/>
      <c r="I976" s="144"/>
      <c r="J976" s="144"/>
      <c r="K976" s="144"/>
      <c r="L976" s="144"/>
      <c r="M976" s="144"/>
      <c r="N976" s="144"/>
      <c r="O976" s="165"/>
    </row>
    <row r="977" spans="1:15" s="113" customFormat="1" ht="30">
      <c r="A977" s="169" t="e">
        <f>IF(ISNA(VLOOKUP(D977,#REF!,4,FALSE)),"",VLOOKUP(D977,#REF!,4,FALSE))</f>
        <v>#REF!</v>
      </c>
      <c r="B977" s="144"/>
      <c r="C977" s="154"/>
      <c r="D977" s="154" t="str">
        <f t="shared" si="30"/>
        <v/>
      </c>
      <c r="E977" s="144" t="str">
        <f t="shared" si="31"/>
        <v/>
      </c>
      <c r="F977" s="144"/>
      <c r="G977" s="144"/>
      <c r="H977" s="144"/>
      <c r="I977" s="144"/>
      <c r="J977" s="144"/>
      <c r="K977" s="144"/>
      <c r="L977" s="144"/>
      <c r="M977" s="144"/>
      <c r="N977" s="144"/>
      <c r="O977" s="165"/>
    </row>
    <row r="978" spans="1:15" s="113" customFormat="1" ht="30">
      <c r="A978" s="169" t="e">
        <f>IF(ISNA(VLOOKUP(D978,#REF!,4,FALSE)),"",VLOOKUP(D978,#REF!,4,FALSE))</f>
        <v>#REF!</v>
      </c>
      <c r="B978" s="144"/>
      <c r="C978" s="154"/>
      <c r="D978" s="154" t="str">
        <f t="shared" si="30"/>
        <v/>
      </c>
      <c r="E978" s="144" t="str">
        <f t="shared" si="31"/>
        <v/>
      </c>
      <c r="F978" s="144"/>
      <c r="G978" s="144"/>
      <c r="H978" s="144"/>
      <c r="I978" s="144"/>
      <c r="J978" s="144"/>
      <c r="K978" s="144"/>
      <c r="L978" s="144"/>
      <c r="M978" s="144"/>
      <c r="N978" s="144"/>
      <c r="O978" s="165"/>
    </row>
    <row r="979" spans="1:15" s="113" customFormat="1" ht="30">
      <c r="A979" s="169" t="e">
        <f>IF(ISNA(VLOOKUP(D979,#REF!,4,FALSE)),"",VLOOKUP(D979,#REF!,4,FALSE))</f>
        <v>#REF!</v>
      </c>
      <c r="B979" s="144"/>
      <c r="C979" s="154"/>
      <c r="D979" s="154" t="str">
        <f t="shared" si="30"/>
        <v/>
      </c>
      <c r="E979" s="144" t="str">
        <f t="shared" si="31"/>
        <v/>
      </c>
      <c r="F979" s="144"/>
      <c r="G979" s="144"/>
      <c r="H979" s="144"/>
      <c r="I979" s="144"/>
      <c r="J979" s="144"/>
      <c r="K979" s="144"/>
      <c r="L979" s="144"/>
      <c r="M979" s="144"/>
      <c r="N979" s="144"/>
      <c r="O979" s="165"/>
    </row>
    <row r="980" spans="1:15" s="113" customFormat="1" ht="30">
      <c r="A980" s="169" t="e">
        <f>IF(ISNA(VLOOKUP(D980,#REF!,4,FALSE)),"",VLOOKUP(D980,#REF!,4,FALSE))</f>
        <v>#REF!</v>
      </c>
      <c r="B980" s="144"/>
      <c r="C980" s="154"/>
      <c r="D980" s="154" t="str">
        <f t="shared" si="30"/>
        <v/>
      </c>
      <c r="E980" s="144" t="str">
        <f t="shared" si="31"/>
        <v/>
      </c>
      <c r="F980" s="145"/>
      <c r="G980" s="145"/>
      <c r="H980" s="144"/>
      <c r="I980" s="145"/>
      <c r="J980" s="145"/>
      <c r="K980" s="145"/>
      <c r="L980" s="145"/>
      <c r="M980" s="145"/>
      <c r="N980" s="145"/>
      <c r="O980" s="165"/>
    </row>
    <row r="981" spans="1:15" s="113" customFormat="1" ht="30">
      <c r="A981" s="169" t="e">
        <f>IF(ISNA(VLOOKUP(D981,#REF!,4,FALSE)),"",VLOOKUP(D981,#REF!,4,FALSE))</f>
        <v>#REF!</v>
      </c>
      <c r="B981" s="144"/>
      <c r="C981" s="154"/>
      <c r="D981" s="154" t="str">
        <f t="shared" si="30"/>
        <v/>
      </c>
      <c r="E981" s="144" t="str">
        <f t="shared" si="31"/>
        <v/>
      </c>
      <c r="F981" s="146"/>
      <c r="G981" s="146"/>
      <c r="H981" s="144"/>
      <c r="I981" s="146"/>
      <c r="J981" s="146"/>
      <c r="K981" s="146"/>
      <c r="L981" s="146"/>
      <c r="M981" s="146"/>
      <c r="N981" s="146"/>
      <c r="O981" s="165"/>
    </row>
    <row r="982" spans="1:15" s="113" customFormat="1" ht="30">
      <c r="A982" s="169" t="e">
        <f>IF(ISNA(VLOOKUP(D982,#REF!,4,FALSE)),"",VLOOKUP(D982,#REF!,4,FALSE))</f>
        <v>#REF!</v>
      </c>
      <c r="B982" s="144"/>
      <c r="C982" s="154"/>
      <c r="D982" s="154" t="str">
        <f t="shared" si="30"/>
        <v/>
      </c>
      <c r="E982" s="144" t="str">
        <f t="shared" si="31"/>
        <v/>
      </c>
      <c r="F982" s="146"/>
      <c r="G982" s="146"/>
      <c r="H982" s="144"/>
      <c r="I982" s="146"/>
      <c r="J982" s="146"/>
      <c r="K982" s="146"/>
      <c r="L982" s="146"/>
      <c r="M982" s="146"/>
      <c r="N982" s="146"/>
      <c r="O982" s="165"/>
    </row>
    <row r="983" spans="1:15" s="113" customFormat="1" ht="30">
      <c r="A983" s="169" t="e">
        <f>IF(ISNA(VLOOKUP(D983,#REF!,4,FALSE)),"",VLOOKUP(D983,#REF!,4,FALSE))</f>
        <v>#REF!</v>
      </c>
      <c r="B983" s="144"/>
      <c r="C983" s="154"/>
      <c r="D983" s="154" t="str">
        <f t="shared" si="30"/>
        <v/>
      </c>
      <c r="E983" s="144" t="str">
        <f t="shared" si="31"/>
        <v/>
      </c>
      <c r="F983" s="146"/>
      <c r="G983" s="146"/>
      <c r="H983" s="144"/>
      <c r="I983" s="146"/>
      <c r="J983" s="146"/>
      <c r="K983" s="146"/>
      <c r="L983" s="146"/>
      <c r="M983" s="146"/>
      <c r="N983" s="146"/>
      <c r="O983" s="165"/>
    </row>
    <row r="984" spans="1:15" s="113" customFormat="1" ht="30">
      <c r="A984" s="169" t="e">
        <f>IF(ISNA(VLOOKUP(D984,#REF!,4,FALSE)),"",VLOOKUP(D984,#REF!,4,FALSE))</f>
        <v>#REF!</v>
      </c>
      <c r="B984" s="144"/>
      <c r="C984" s="154"/>
      <c r="D984" s="154" t="str">
        <f t="shared" si="30"/>
        <v/>
      </c>
      <c r="E984" s="144" t="str">
        <f t="shared" si="31"/>
        <v/>
      </c>
      <c r="F984" s="146"/>
      <c r="G984" s="146"/>
      <c r="H984" s="144"/>
      <c r="I984" s="146"/>
      <c r="J984" s="146"/>
      <c r="K984" s="146"/>
      <c r="L984" s="146"/>
      <c r="M984" s="146"/>
      <c r="N984" s="146"/>
      <c r="O984" s="165"/>
    </row>
    <row r="985" spans="1:15" s="113" customFormat="1" ht="30">
      <c r="A985" s="169" t="e">
        <f>IF(ISNA(VLOOKUP(D985,#REF!,4,FALSE)),"",VLOOKUP(D985,#REF!,4,FALSE))</f>
        <v>#REF!</v>
      </c>
      <c r="B985" s="144"/>
      <c r="C985" s="154"/>
      <c r="D985" s="154" t="str">
        <f t="shared" si="30"/>
        <v/>
      </c>
      <c r="E985" s="144" t="str">
        <f t="shared" si="31"/>
        <v/>
      </c>
      <c r="F985" s="146"/>
      <c r="G985" s="146"/>
      <c r="H985" s="144"/>
      <c r="I985" s="146"/>
      <c r="J985" s="146"/>
      <c r="K985" s="146"/>
      <c r="L985" s="146"/>
      <c r="M985" s="146"/>
      <c r="N985" s="146"/>
      <c r="O985" s="165"/>
    </row>
    <row r="986" spans="1:15" s="113" customFormat="1" ht="30">
      <c r="A986" s="169" t="e">
        <f>IF(ISNA(VLOOKUP(D986,#REF!,4,FALSE)),"",VLOOKUP(D986,#REF!,4,FALSE))</f>
        <v>#REF!</v>
      </c>
      <c r="B986" s="144"/>
      <c r="C986" s="154"/>
      <c r="D986" s="154" t="str">
        <f t="shared" si="30"/>
        <v/>
      </c>
      <c r="E986" s="144" t="str">
        <f t="shared" si="31"/>
        <v/>
      </c>
      <c r="F986" s="146"/>
      <c r="G986" s="146"/>
      <c r="H986" s="144"/>
      <c r="I986" s="146"/>
      <c r="J986" s="146"/>
      <c r="K986" s="146"/>
      <c r="L986" s="146"/>
      <c r="M986" s="146"/>
      <c r="N986" s="146"/>
      <c r="O986" s="165"/>
    </row>
    <row r="987" spans="1:15" s="113" customFormat="1" ht="30">
      <c r="A987" s="169" t="e">
        <f>IF(ISNA(VLOOKUP(D987,#REF!,4,FALSE)),"",VLOOKUP(D987,#REF!,4,FALSE))</f>
        <v>#REF!</v>
      </c>
      <c r="B987" s="144"/>
      <c r="C987" s="154"/>
      <c r="D987" s="154" t="str">
        <f t="shared" si="30"/>
        <v/>
      </c>
      <c r="E987" s="144" t="str">
        <f t="shared" si="31"/>
        <v/>
      </c>
      <c r="F987" s="146"/>
      <c r="G987" s="146"/>
      <c r="H987" s="144"/>
      <c r="I987" s="146"/>
      <c r="J987" s="146"/>
      <c r="K987" s="146"/>
      <c r="L987" s="146"/>
      <c r="M987" s="146"/>
      <c r="N987" s="146"/>
      <c r="O987" s="165"/>
    </row>
    <row r="988" spans="1:15" s="113" customFormat="1" ht="30">
      <c r="A988" s="169" t="e">
        <f>IF(ISNA(VLOOKUP(D988,#REF!,4,FALSE)),"",VLOOKUP(D988,#REF!,4,FALSE))</f>
        <v>#REF!</v>
      </c>
      <c r="B988" s="144"/>
      <c r="C988" s="154"/>
      <c r="D988" s="154" t="str">
        <f t="shared" si="30"/>
        <v/>
      </c>
      <c r="E988" s="144" t="str">
        <f t="shared" si="31"/>
        <v/>
      </c>
      <c r="F988" s="146"/>
      <c r="G988" s="146"/>
      <c r="H988" s="144"/>
      <c r="I988" s="146"/>
      <c r="J988" s="146"/>
      <c r="K988" s="146"/>
      <c r="L988" s="146"/>
      <c r="M988" s="146"/>
      <c r="N988" s="146"/>
      <c r="O988" s="165"/>
    </row>
    <row r="989" spans="1:15" s="113" customFormat="1" ht="30">
      <c r="A989" s="169" t="e">
        <f>IF(ISNA(VLOOKUP(D989,#REF!,4,FALSE)),"",VLOOKUP(D989,#REF!,4,FALSE))</f>
        <v>#REF!</v>
      </c>
      <c r="B989" s="144"/>
      <c r="C989" s="154"/>
      <c r="D989" s="154" t="str">
        <f t="shared" si="30"/>
        <v/>
      </c>
      <c r="E989" s="144" t="str">
        <f t="shared" si="31"/>
        <v/>
      </c>
      <c r="F989" s="146"/>
      <c r="G989" s="146"/>
      <c r="H989" s="144"/>
      <c r="I989" s="146"/>
      <c r="J989" s="146"/>
      <c r="K989" s="146"/>
      <c r="L989" s="146"/>
      <c r="M989" s="146"/>
      <c r="N989" s="146"/>
      <c r="O989" s="165"/>
    </row>
    <row r="990" spans="1:15" s="113" customFormat="1" ht="30">
      <c r="A990" s="169" t="e">
        <f>IF(ISNA(VLOOKUP(D990,#REF!,4,FALSE)),"",VLOOKUP(D990,#REF!,4,FALSE))</f>
        <v>#REF!</v>
      </c>
      <c r="B990" s="144"/>
      <c r="C990" s="154"/>
      <c r="D990" s="154" t="str">
        <f t="shared" si="30"/>
        <v/>
      </c>
      <c r="E990" s="144" t="str">
        <f t="shared" si="31"/>
        <v/>
      </c>
      <c r="F990" s="146"/>
      <c r="G990" s="146"/>
      <c r="H990" s="144"/>
      <c r="I990" s="146"/>
      <c r="J990" s="146"/>
      <c r="K990" s="146"/>
      <c r="L990" s="146"/>
      <c r="M990" s="146"/>
      <c r="N990" s="146"/>
      <c r="O990" s="165"/>
    </row>
    <row r="991" spans="1:15" s="113" customFormat="1" ht="30">
      <c r="A991" s="169" t="e">
        <f>IF(ISNA(VLOOKUP(D991,#REF!,4,FALSE)),"",VLOOKUP(D991,#REF!,4,FALSE))</f>
        <v>#REF!</v>
      </c>
      <c r="B991" s="144"/>
      <c r="C991" s="154"/>
      <c r="D991" s="154" t="str">
        <f t="shared" si="30"/>
        <v/>
      </c>
      <c r="E991" s="144" t="str">
        <f t="shared" si="31"/>
        <v/>
      </c>
      <c r="F991" s="146"/>
      <c r="G991" s="146"/>
      <c r="H991" s="144"/>
      <c r="I991" s="146"/>
      <c r="J991" s="146"/>
      <c r="K991" s="146"/>
      <c r="L991" s="146"/>
      <c r="M991" s="146"/>
      <c r="N991" s="146"/>
      <c r="O991" s="165"/>
    </row>
    <row r="992" spans="1:15" s="113" customFormat="1" ht="30">
      <c r="A992" s="169" t="e">
        <f>IF(ISNA(VLOOKUP(D992,#REF!,4,FALSE)),"",VLOOKUP(D992,#REF!,4,FALSE))</f>
        <v>#REF!</v>
      </c>
      <c r="B992" s="144"/>
      <c r="C992" s="154"/>
      <c r="D992" s="154" t="str">
        <f t="shared" si="30"/>
        <v/>
      </c>
      <c r="E992" s="144" t="str">
        <f t="shared" si="31"/>
        <v/>
      </c>
      <c r="F992" s="146"/>
      <c r="G992" s="146"/>
      <c r="H992" s="144"/>
      <c r="I992" s="146"/>
      <c r="J992" s="146"/>
      <c r="K992" s="146"/>
      <c r="L992" s="146"/>
      <c r="M992" s="146"/>
      <c r="N992" s="146"/>
      <c r="O992" s="165"/>
    </row>
    <row r="993" spans="1:15" s="113" customFormat="1" ht="30">
      <c r="A993" s="169" t="e">
        <f>IF(ISNA(VLOOKUP(D993,#REF!,4,FALSE)),"",VLOOKUP(D993,#REF!,4,FALSE))</f>
        <v>#REF!</v>
      </c>
      <c r="B993" s="144"/>
      <c r="C993" s="154"/>
      <c r="D993" s="154" t="str">
        <f t="shared" si="30"/>
        <v/>
      </c>
      <c r="E993" s="144" t="str">
        <f t="shared" si="31"/>
        <v/>
      </c>
      <c r="F993" s="146"/>
      <c r="G993" s="146"/>
      <c r="H993" s="144"/>
      <c r="I993" s="146"/>
      <c r="J993" s="146"/>
      <c r="K993" s="146"/>
      <c r="L993" s="146"/>
      <c r="M993" s="146"/>
      <c r="N993" s="146"/>
      <c r="O993" s="165"/>
    </row>
    <row r="994" spans="1:15" s="113" customFormat="1" ht="30">
      <c r="A994" s="169" t="e">
        <f>IF(ISNA(VLOOKUP(D994,#REF!,4,FALSE)),"",VLOOKUP(D994,#REF!,4,FALSE))</f>
        <v>#REF!</v>
      </c>
      <c r="B994" s="144"/>
      <c r="C994" s="154"/>
      <c r="D994" s="154" t="str">
        <f t="shared" si="30"/>
        <v/>
      </c>
      <c r="E994" s="144" t="str">
        <f t="shared" si="31"/>
        <v/>
      </c>
      <c r="F994" s="146"/>
      <c r="G994" s="146"/>
      <c r="H994" s="144"/>
      <c r="I994" s="146"/>
      <c r="J994" s="146"/>
      <c r="K994" s="146"/>
      <c r="L994" s="146"/>
      <c r="M994" s="146"/>
      <c r="N994" s="146"/>
      <c r="O994" s="165"/>
    </row>
    <row r="995" spans="1:15" s="113" customFormat="1" ht="30">
      <c r="A995" s="169" t="e">
        <f>IF(ISNA(VLOOKUP(D995,#REF!,4,FALSE)),"",VLOOKUP(D995,#REF!,4,FALSE))</f>
        <v>#REF!</v>
      </c>
      <c r="B995" s="144"/>
      <c r="C995" s="154"/>
      <c r="D995" s="154" t="str">
        <f t="shared" si="30"/>
        <v/>
      </c>
      <c r="E995" s="144" t="str">
        <f t="shared" si="31"/>
        <v/>
      </c>
      <c r="F995" s="146"/>
      <c r="G995" s="146"/>
      <c r="H995" s="144"/>
      <c r="I995" s="146"/>
      <c r="J995" s="146"/>
      <c r="K995" s="146"/>
      <c r="L995" s="146"/>
      <c r="M995" s="146"/>
      <c r="N995" s="146"/>
      <c r="O995" s="165"/>
    </row>
    <row r="996" spans="1:15" s="113" customFormat="1" ht="30">
      <c r="A996" s="169" t="e">
        <f>IF(ISNA(VLOOKUP(D996,#REF!,4,FALSE)),"",VLOOKUP(D996,#REF!,4,FALSE))</f>
        <v>#REF!</v>
      </c>
      <c r="B996" s="144"/>
      <c r="C996" s="154"/>
      <c r="D996" s="154" t="str">
        <f t="shared" si="30"/>
        <v/>
      </c>
      <c r="E996" s="144" t="str">
        <f t="shared" si="31"/>
        <v/>
      </c>
      <c r="F996" s="146"/>
      <c r="G996" s="146"/>
      <c r="H996" s="144"/>
      <c r="I996" s="146"/>
      <c r="J996" s="146"/>
      <c r="K996" s="146"/>
      <c r="L996" s="146"/>
      <c r="M996" s="146"/>
      <c r="N996" s="146"/>
      <c r="O996" s="165"/>
    </row>
    <row r="997" spans="1:15" s="113" customFormat="1" ht="30">
      <c r="A997" s="169" t="e">
        <f>IF(ISNA(VLOOKUP(D997,#REF!,4,FALSE)),"",VLOOKUP(D997,#REF!,4,FALSE))</f>
        <v>#REF!</v>
      </c>
      <c r="B997" s="144"/>
      <c r="C997" s="154"/>
      <c r="D997" s="154" t="str">
        <f t="shared" si="30"/>
        <v/>
      </c>
      <c r="E997" s="144" t="str">
        <f t="shared" si="31"/>
        <v/>
      </c>
      <c r="F997" s="146"/>
      <c r="G997" s="146"/>
      <c r="H997" s="144"/>
      <c r="I997" s="146"/>
      <c r="J997" s="146"/>
      <c r="K997" s="146"/>
      <c r="L997" s="146"/>
      <c r="M997" s="146"/>
      <c r="N997" s="146"/>
      <c r="O997" s="165"/>
    </row>
    <row r="998" spans="1:15" s="113" customFormat="1" ht="30">
      <c r="A998" s="169" t="e">
        <f>IF(ISNA(VLOOKUP(D998,#REF!,4,FALSE)),"",VLOOKUP(D998,#REF!,4,FALSE))</f>
        <v>#REF!</v>
      </c>
      <c r="B998" s="144"/>
      <c r="C998" s="154"/>
      <c r="D998" s="154" t="str">
        <f t="shared" si="30"/>
        <v/>
      </c>
      <c r="E998" s="144" t="str">
        <f t="shared" si="31"/>
        <v/>
      </c>
      <c r="F998" s="146"/>
      <c r="G998" s="146"/>
      <c r="H998" s="144"/>
      <c r="I998" s="146"/>
      <c r="J998" s="146"/>
      <c r="K998" s="146"/>
      <c r="L998" s="146"/>
      <c r="M998" s="146"/>
      <c r="N998" s="146"/>
      <c r="O998" s="165"/>
    </row>
    <row r="999" spans="1:15" s="113" customFormat="1" ht="30">
      <c r="A999" s="169" t="e">
        <f>IF(ISNA(VLOOKUP(D999,#REF!,4,FALSE)),"",VLOOKUP(D999,#REF!,4,FALSE))</f>
        <v>#REF!</v>
      </c>
      <c r="B999" s="144"/>
      <c r="C999" s="154"/>
      <c r="D999" s="154" t="str">
        <f t="shared" si="30"/>
        <v/>
      </c>
      <c r="E999" s="144" t="str">
        <f t="shared" si="31"/>
        <v/>
      </c>
      <c r="F999" s="146"/>
      <c r="G999" s="146"/>
      <c r="H999" s="144"/>
      <c r="I999" s="146"/>
      <c r="J999" s="146"/>
      <c r="K999" s="146"/>
      <c r="L999" s="146"/>
      <c r="M999" s="146"/>
      <c r="N999" s="146"/>
      <c r="O999" s="165"/>
    </row>
    <row r="1000" spans="1:15" s="113" customFormat="1" ht="30">
      <c r="A1000" s="169" t="e">
        <f>IF(ISNA(VLOOKUP(D1000,#REF!,4,FALSE)),"",VLOOKUP(D1000,#REF!,4,FALSE))</f>
        <v>#REF!</v>
      </c>
      <c r="B1000" s="144"/>
      <c r="C1000" s="154"/>
      <c r="D1000" s="154" t="str">
        <f t="shared" si="30"/>
        <v/>
      </c>
      <c r="E1000" s="144" t="str">
        <f t="shared" si="31"/>
        <v/>
      </c>
      <c r="F1000" s="146"/>
      <c r="G1000" s="146"/>
      <c r="H1000" s="144"/>
      <c r="I1000" s="146"/>
      <c r="J1000" s="146"/>
      <c r="K1000" s="146"/>
      <c r="L1000" s="146"/>
      <c r="M1000" s="146"/>
      <c r="N1000" s="146"/>
      <c r="O1000" s="165"/>
    </row>
    <row r="1001" spans="1:15" s="113" customFormat="1" ht="30">
      <c r="A1001" s="169" t="e">
        <f>IF(ISNA(VLOOKUP(D1001,#REF!,4,FALSE)),"",VLOOKUP(D1001,#REF!,4,FALSE))</f>
        <v>#REF!</v>
      </c>
      <c r="B1001" s="144"/>
      <c r="C1001" s="154"/>
      <c r="D1001" s="154" t="str">
        <f t="shared" si="30"/>
        <v/>
      </c>
      <c r="E1001" s="144" t="str">
        <f t="shared" si="31"/>
        <v/>
      </c>
      <c r="F1001" s="146"/>
      <c r="G1001" s="146"/>
      <c r="H1001" s="144"/>
      <c r="I1001" s="146"/>
      <c r="J1001" s="146"/>
      <c r="K1001" s="146"/>
      <c r="L1001" s="146"/>
      <c r="M1001" s="146"/>
      <c r="N1001" s="146"/>
      <c r="O1001" s="165"/>
    </row>
    <row r="1002" spans="1:15" ht="13.5" customHeight="1" thickBot="1">
      <c r="A1002" s="164"/>
      <c r="B1002" s="244" t="s">
        <v>1614</v>
      </c>
      <c r="C1002" s="244"/>
      <c r="D1002" s="244"/>
      <c r="E1002" s="244"/>
      <c r="F1002" s="244"/>
      <c r="G1002" s="244"/>
      <c r="H1002" s="244"/>
      <c r="I1002" s="244"/>
      <c r="J1002" s="244"/>
      <c r="K1002" s="244"/>
      <c r="L1002" s="244"/>
      <c r="M1002" s="244"/>
      <c r="N1002" s="244"/>
      <c r="O1002" s="166"/>
    </row>
    <row r="1003" spans="1:15" ht="13.2" thickTop="1">
      <c r="B1003" s="75"/>
      <c r="C1003" s="75"/>
      <c r="D1003" s="75"/>
      <c r="E1003" s="75"/>
      <c r="F1003" s="75"/>
      <c r="G1003" s="75"/>
      <c r="H1003" s="75"/>
      <c r="I1003" s="75"/>
      <c r="J1003" s="75"/>
      <c r="K1003" s="75"/>
      <c r="L1003" s="75"/>
      <c r="M1003" s="75"/>
      <c r="N1003" s="156" t="s">
        <v>117</v>
      </c>
    </row>
    <row r="1004" spans="1:15" hidden="1">
      <c r="B1004" s="75"/>
      <c r="C1004" s="75"/>
      <c r="D1004" s="93" t="s">
        <v>864</v>
      </c>
      <c r="E1004" s="93" t="s">
        <v>865</v>
      </c>
      <c r="F1004" s="93" t="s">
        <v>866</v>
      </c>
      <c r="G1004" s="93" t="s">
        <v>867</v>
      </c>
      <c r="H1004" s="93" t="s">
        <v>336</v>
      </c>
      <c r="I1004" s="93" t="s">
        <v>337</v>
      </c>
      <c r="J1004" s="93" t="s">
        <v>338</v>
      </c>
      <c r="K1004" s="93" t="s">
        <v>371</v>
      </c>
      <c r="L1004" s="75"/>
      <c r="M1004" s="75"/>
      <c r="N1004" s="75"/>
    </row>
    <row r="1005" spans="1:15" hidden="1">
      <c r="B1005" s="75"/>
      <c r="C1005" s="75"/>
      <c r="D1005" s="138" t="s">
        <v>797</v>
      </c>
      <c r="E1005" s="138" t="s">
        <v>493</v>
      </c>
      <c r="F1005" s="138" t="s">
        <v>884</v>
      </c>
      <c r="G1005" s="138" t="s">
        <v>900</v>
      </c>
      <c r="H1005" s="138" t="s">
        <v>494</v>
      </c>
      <c r="I1005" s="138" t="s">
        <v>797</v>
      </c>
      <c r="J1005" s="138" t="s">
        <v>495</v>
      </c>
      <c r="K1005" s="138" t="s">
        <v>496</v>
      </c>
      <c r="L1005" s="75"/>
      <c r="M1005" s="75"/>
      <c r="N1005" s="75"/>
    </row>
    <row r="1006" spans="1:15" hidden="1">
      <c r="B1006" s="75"/>
      <c r="C1006" s="75"/>
      <c r="D1006" s="80" t="s">
        <v>10</v>
      </c>
      <c r="E1006" s="148" t="s">
        <v>11</v>
      </c>
      <c r="F1006" s="148" t="s">
        <v>12</v>
      </c>
      <c r="G1006" s="148" t="s">
        <v>13</v>
      </c>
      <c r="H1006" s="148" t="s">
        <v>14</v>
      </c>
      <c r="I1006" s="148" t="s">
        <v>34</v>
      </c>
      <c r="J1006" s="148" t="s">
        <v>15</v>
      </c>
      <c r="K1006" s="148" t="s">
        <v>16</v>
      </c>
      <c r="L1006" s="75"/>
      <c r="M1006" s="75"/>
      <c r="N1006" s="75"/>
    </row>
    <row r="1007" spans="1:15" hidden="1">
      <c r="B1007" s="75"/>
      <c r="C1007" s="75"/>
      <c r="D1007" s="6" t="s">
        <v>114</v>
      </c>
      <c r="E1007" s="148" t="s">
        <v>179</v>
      </c>
      <c r="F1007" s="148" t="s">
        <v>208</v>
      </c>
      <c r="G1007" s="148" t="s">
        <v>271</v>
      </c>
      <c r="H1007" s="148" t="s">
        <v>181</v>
      </c>
      <c r="I1007" s="148" t="s">
        <v>35</v>
      </c>
      <c r="J1007" s="148" t="s">
        <v>691</v>
      </c>
      <c r="K1007" s="148" t="s">
        <v>8</v>
      </c>
      <c r="L1007" s="75"/>
      <c r="M1007" s="75"/>
      <c r="N1007" s="75"/>
    </row>
    <row r="1008" spans="1:15" hidden="1">
      <c r="B1008" s="75"/>
      <c r="C1008" s="75"/>
      <c r="D1008" s="138" t="s">
        <v>936</v>
      </c>
      <c r="E1008" s="138" t="s">
        <v>497</v>
      </c>
      <c r="F1008" s="138" t="s">
        <v>498</v>
      </c>
      <c r="G1008" s="138" t="s">
        <v>499</v>
      </c>
      <c r="H1008" s="138" t="s">
        <v>500</v>
      </c>
      <c r="I1008" s="138" t="s">
        <v>501</v>
      </c>
      <c r="J1008" s="80" t="s">
        <v>692</v>
      </c>
      <c r="K1008" s="138" t="s">
        <v>502</v>
      </c>
      <c r="L1008" s="75"/>
      <c r="M1008" s="75"/>
      <c r="N1008" s="75"/>
    </row>
    <row r="1009" spans="2:22" hidden="1">
      <c r="B1009" s="75"/>
      <c r="C1009" s="75"/>
      <c r="D1009" s="138" t="s">
        <v>933</v>
      </c>
      <c r="E1009" s="138" t="s">
        <v>503</v>
      </c>
      <c r="F1009" s="138" t="s">
        <v>504</v>
      </c>
      <c r="G1009" s="138" t="s">
        <v>505</v>
      </c>
      <c r="H1009" s="138" t="s">
        <v>506</v>
      </c>
      <c r="I1009" s="138" t="s">
        <v>507</v>
      </c>
      <c r="J1009" s="138" t="s">
        <v>693</v>
      </c>
      <c r="K1009" s="138" t="s">
        <v>508</v>
      </c>
      <c r="L1009" s="75"/>
      <c r="M1009" s="75"/>
      <c r="N1009" s="75"/>
    </row>
    <row r="1010" spans="2:22" hidden="1">
      <c r="B1010" s="75"/>
      <c r="C1010" s="75"/>
      <c r="D1010" s="138" t="s">
        <v>934</v>
      </c>
      <c r="E1010" s="138" t="s">
        <v>509</v>
      </c>
      <c r="F1010" s="138" t="s">
        <v>510</v>
      </c>
      <c r="G1010" s="138" t="s">
        <v>511</v>
      </c>
      <c r="H1010" s="138" t="s">
        <v>512</v>
      </c>
      <c r="I1010" s="138" t="s">
        <v>513</v>
      </c>
      <c r="J1010" s="138" t="s">
        <v>694</v>
      </c>
      <c r="K1010" s="138" t="s">
        <v>514</v>
      </c>
      <c r="L1010" s="75"/>
      <c r="M1010" s="75"/>
      <c r="N1010" s="75"/>
    </row>
    <row r="1011" spans="2:22" hidden="1">
      <c r="B1011" s="75"/>
      <c r="C1011" s="75"/>
      <c r="D1011" s="138" t="s">
        <v>1501</v>
      </c>
      <c r="E1011" s="138" t="s">
        <v>515</v>
      </c>
      <c r="F1011" s="138" t="s">
        <v>516</v>
      </c>
      <c r="G1011" s="138" t="s">
        <v>517</v>
      </c>
      <c r="H1011" s="138" t="s">
        <v>518</v>
      </c>
      <c r="I1011" s="138" t="s">
        <v>519</v>
      </c>
      <c r="J1011" s="138" t="s">
        <v>695</v>
      </c>
      <c r="K1011" s="138" t="s">
        <v>520</v>
      </c>
      <c r="L1011" s="75"/>
      <c r="M1011" s="75"/>
      <c r="N1011" s="75"/>
    </row>
    <row r="1012" spans="2:22" hidden="1">
      <c r="B1012" s="75"/>
      <c r="C1012" s="75"/>
      <c r="D1012" s="138" t="s">
        <v>845</v>
      </c>
      <c r="E1012" s="138" t="s">
        <v>521</v>
      </c>
      <c r="F1012" s="138" t="s">
        <v>926</v>
      </c>
      <c r="G1012" s="138" t="s">
        <v>522</v>
      </c>
      <c r="H1012" s="138" t="s">
        <v>523</v>
      </c>
      <c r="I1012" s="138" t="s">
        <v>524</v>
      </c>
      <c r="J1012" s="138" t="s">
        <v>696</v>
      </c>
      <c r="K1012" s="138" t="s">
        <v>525</v>
      </c>
      <c r="L1012" s="75"/>
      <c r="M1012" s="75"/>
      <c r="N1012" s="75"/>
    </row>
    <row r="1013" spans="2:22" hidden="1">
      <c r="B1013" s="75"/>
      <c r="C1013" s="75"/>
      <c r="D1013" s="138" t="s">
        <v>846</v>
      </c>
      <c r="E1013" s="138" t="s">
        <v>526</v>
      </c>
      <c r="F1013" s="138" t="s">
        <v>927</v>
      </c>
      <c r="G1013" s="138" t="s">
        <v>527</v>
      </c>
      <c r="H1013" s="138" t="s">
        <v>528</v>
      </c>
      <c r="I1013" s="138" t="s">
        <v>529</v>
      </c>
      <c r="J1013" s="138" t="s">
        <v>697</v>
      </c>
      <c r="K1013" s="138" t="s">
        <v>530</v>
      </c>
      <c r="L1013" s="75"/>
      <c r="M1013" s="75"/>
      <c r="N1013" s="75"/>
    </row>
    <row r="1014" spans="2:22" hidden="1">
      <c r="B1014" s="75"/>
      <c r="C1014" s="75"/>
      <c r="D1014" s="138" t="s">
        <v>798</v>
      </c>
      <c r="E1014" s="138" t="s">
        <v>885</v>
      </c>
      <c r="F1014" s="138" t="s">
        <v>928</v>
      </c>
      <c r="G1014" s="138" t="s">
        <v>531</v>
      </c>
      <c r="H1014" s="138" t="s">
        <v>532</v>
      </c>
      <c r="I1014" s="138" t="s">
        <v>533</v>
      </c>
      <c r="J1014" s="138" t="s">
        <v>534</v>
      </c>
      <c r="K1014" s="138" t="s">
        <v>535</v>
      </c>
      <c r="L1014" s="75"/>
      <c r="M1014" s="75"/>
      <c r="N1014" s="75"/>
    </row>
    <row r="1015" spans="2:22" hidden="1">
      <c r="B1015" s="75"/>
      <c r="C1015" s="75"/>
      <c r="D1015" s="138" t="s">
        <v>1593</v>
      </c>
      <c r="E1015" s="138" t="s">
        <v>536</v>
      </c>
      <c r="F1015" s="138" t="s">
        <v>1594</v>
      </c>
      <c r="G1015" s="138" t="s">
        <v>1595</v>
      </c>
      <c r="H1015" s="138" t="s">
        <v>537</v>
      </c>
      <c r="I1015" s="138" t="s">
        <v>538</v>
      </c>
      <c r="J1015" s="138" t="s">
        <v>698</v>
      </c>
      <c r="K1015" s="138" t="s">
        <v>539</v>
      </c>
      <c r="L1015" s="75"/>
      <c r="M1015" s="75"/>
      <c r="N1015" s="75"/>
    </row>
    <row r="1016" spans="2:22" hidden="1">
      <c r="B1016" s="75"/>
      <c r="C1016" s="75"/>
      <c r="D1016" s="138" t="s">
        <v>1596</v>
      </c>
      <c r="E1016" s="138" t="s">
        <v>540</v>
      </c>
      <c r="F1016" s="138" t="s">
        <v>1597</v>
      </c>
      <c r="G1016" s="138" t="s">
        <v>1598</v>
      </c>
      <c r="H1016" s="138" t="s">
        <v>541</v>
      </c>
      <c r="I1016" s="138" t="s">
        <v>542</v>
      </c>
      <c r="J1016" s="138" t="s">
        <v>699</v>
      </c>
      <c r="K1016" s="138" t="s">
        <v>543</v>
      </c>
      <c r="L1016" s="75"/>
      <c r="M1016" s="75"/>
      <c r="N1016" s="75"/>
    </row>
    <row r="1017" spans="2:22" hidden="1">
      <c r="B1017" s="75"/>
      <c r="C1017" s="75"/>
      <c r="D1017" s="143" t="s">
        <v>788</v>
      </c>
      <c r="E1017" s="143" t="s">
        <v>874</v>
      </c>
      <c r="F1017" s="143" t="s">
        <v>909</v>
      </c>
      <c r="G1017" s="143" t="s">
        <v>459</v>
      </c>
      <c r="H1017" s="143" t="s">
        <v>460</v>
      </c>
      <c r="I1017" s="143" t="s">
        <v>461</v>
      </c>
      <c r="J1017" s="143" t="s">
        <v>690</v>
      </c>
      <c r="K1017" s="143" t="s">
        <v>463</v>
      </c>
      <c r="L1017" s="75"/>
      <c r="M1017" s="75"/>
      <c r="N1017" s="75"/>
    </row>
    <row r="1018" spans="2:22" hidden="1">
      <c r="B1018" s="75"/>
      <c r="C1018" s="75"/>
      <c r="D1018" s="138" t="s">
        <v>1581</v>
      </c>
      <c r="E1018" s="138" t="s">
        <v>544</v>
      </c>
      <c r="F1018" s="138" t="s">
        <v>545</v>
      </c>
      <c r="G1018" s="138" t="s">
        <v>84</v>
      </c>
      <c r="H1018" s="138" t="s">
        <v>546</v>
      </c>
      <c r="I1018" s="138" t="s">
        <v>547</v>
      </c>
      <c r="J1018" s="138" t="s">
        <v>700</v>
      </c>
      <c r="K1018" s="138" t="s">
        <v>548</v>
      </c>
      <c r="L1018" s="75"/>
      <c r="M1018" s="75"/>
      <c r="N1018" s="75"/>
    </row>
    <row r="1019" spans="2:22" ht="13.8" hidden="1">
      <c r="B1019" s="75"/>
      <c r="C1019" s="75"/>
      <c r="D1019" s="162" t="s">
        <v>115</v>
      </c>
      <c r="E1019" s="148" t="s">
        <v>180</v>
      </c>
      <c r="F1019" s="163" t="s">
        <v>209</v>
      </c>
      <c r="G1019" s="148" t="s">
        <v>272</v>
      </c>
      <c r="H1019" s="138" t="s">
        <v>182</v>
      </c>
      <c r="I1019" s="148" t="s">
        <v>36</v>
      </c>
      <c r="J1019" s="148" t="s">
        <v>701</v>
      </c>
      <c r="K1019" s="148" t="s">
        <v>9</v>
      </c>
      <c r="L1019" s="75"/>
      <c r="M1019" s="75"/>
      <c r="N1019" s="75"/>
    </row>
    <row r="1020" spans="2:22" hidden="1">
      <c r="B1020" s="75"/>
      <c r="C1020" s="75"/>
      <c r="D1020" s="75"/>
      <c r="E1020" s="75"/>
      <c r="F1020" s="75"/>
      <c r="G1020" s="75"/>
      <c r="H1020" s="75"/>
      <c r="I1020" s="75"/>
      <c r="J1020" s="75"/>
      <c r="K1020" s="75"/>
      <c r="L1020" s="75"/>
      <c r="M1020" s="75"/>
      <c r="N1020" s="75"/>
    </row>
    <row r="1021" spans="2:22" hidden="1">
      <c r="B1021" s="75"/>
      <c r="C1021" s="75"/>
      <c r="D1021" s="93" t="s">
        <v>1259</v>
      </c>
      <c r="E1021" s="93" t="s">
        <v>940</v>
      </c>
      <c r="F1021" s="93"/>
      <c r="G1021" s="93" t="s">
        <v>492</v>
      </c>
      <c r="H1021" s="93" t="s">
        <v>487</v>
      </c>
      <c r="I1021" s="93" t="s">
        <v>485</v>
      </c>
      <c r="J1021" s="93"/>
      <c r="K1021" s="93"/>
      <c r="L1021" s="93"/>
      <c r="M1021" s="93"/>
      <c r="N1021" s="93"/>
      <c r="O1021" s="93"/>
      <c r="P1021" s="93"/>
      <c r="Q1021" s="93"/>
      <c r="R1021" s="93"/>
      <c r="S1021" s="93"/>
      <c r="T1021" s="93"/>
      <c r="U1021" s="93"/>
      <c r="V1021" s="93"/>
    </row>
    <row r="1022" spans="2:22" hidden="1">
      <c r="B1022" s="75"/>
      <c r="C1022" s="75"/>
      <c r="D1022" s="75" t="s">
        <v>1263</v>
      </c>
      <c r="E1022" s="75" t="s">
        <v>944</v>
      </c>
      <c r="F1022" s="93" t="s">
        <v>488</v>
      </c>
      <c r="G1022" s="98" t="s">
        <v>116</v>
      </c>
      <c r="H1022" s="93"/>
      <c r="I1022" s="93"/>
      <c r="L1022" s="75"/>
    </row>
    <row r="1023" spans="2:22" hidden="1">
      <c r="B1023" s="75"/>
      <c r="C1023" s="75"/>
      <c r="D1023" s="75" t="s">
        <v>1319</v>
      </c>
      <c r="E1023" s="75" t="s">
        <v>1000</v>
      </c>
      <c r="F1023" s="93" t="s">
        <v>489</v>
      </c>
      <c r="G1023" s="98" t="s">
        <v>1641</v>
      </c>
      <c r="H1023" s="98" t="s">
        <v>1273</v>
      </c>
      <c r="I1023" s="75" t="s">
        <v>486</v>
      </c>
      <c r="L1023" s="75"/>
    </row>
    <row r="1024" spans="2:22" hidden="1">
      <c r="B1024" s="75"/>
      <c r="C1024" s="75"/>
      <c r="D1024" s="75" t="s">
        <v>1269</v>
      </c>
      <c r="E1024" s="75" t="s">
        <v>950</v>
      </c>
      <c r="F1024" s="93" t="s">
        <v>490</v>
      </c>
      <c r="G1024" s="75" t="s">
        <v>212</v>
      </c>
      <c r="H1024" s="75" t="s">
        <v>1368</v>
      </c>
      <c r="I1024" s="75" t="s">
        <v>122</v>
      </c>
      <c r="L1024" s="75"/>
    </row>
    <row r="1025" spans="2:14" hidden="1">
      <c r="B1025" s="75"/>
      <c r="C1025" s="75"/>
      <c r="D1025" s="75" t="s">
        <v>1264</v>
      </c>
      <c r="E1025" s="75" t="s">
        <v>945</v>
      </c>
      <c r="F1025" s="93" t="s">
        <v>491</v>
      </c>
      <c r="G1025" s="75" t="s">
        <v>211</v>
      </c>
      <c r="H1025" s="75" t="s">
        <v>1314</v>
      </c>
      <c r="I1025" s="75" t="s">
        <v>118</v>
      </c>
      <c r="L1025" s="75"/>
    </row>
    <row r="1026" spans="2:14" hidden="1">
      <c r="B1026" s="75"/>
      <c r="C1026" s="75"/>
      <c r="D1026" s="75" t="s">
        <v>1261</v>
      </c>
      <c r="E1026" s="75" t="s">
        <v>942</v>
      </c>
      <c r="F1026" s="75"/>
      <c r="G1026" s="75" t="s">
        <v>210</v>
      </c>
      <c r="H1026" s="75" t="s">
        <v>1314</v>
      </c>
      <c r="I1026" s="75" t="s">
        <v>118</v>
      </c>
      <c r="L1026" s="75"/>
    </row>
    <row r="1027" spans="2:14" hidden="1">
      <c r="B1027" s="75"/>
      <c r="C1027" s="75"/>
      <c r="D1027" s="75" t="s">
        <v>1262</v>
      </c>
      <c r="E1027" s="75" t="s">
        <v>943</v>
      </c>
      <c r="F1027" s="75"/>
      <c r="G1027" s="75" t="s">
        <v>1543</v>
      </c>
      <c r="H1027" s="75" t="s">
        <v>1314</v>
      </c>
      <c r="I1027" s="75" t="s">
        <v>118</v>
      </c>
      <c r="L1027" s="75"/>
    </row>
    <row r="1028" spans="2:14" hidden="1">
      <c r="B1028" s="75"/>
      <c r="C1028" s="75"/>
      <c r="D1028" s="75" t="s">
        <v>1270</v>
      </c>
      <c r="E1028" s="75" t="s">
        <v>951</v>
      </c>
      <c r="F1028" s="75"/>
      <c r="G1028" s="75" t="s">
        <v>118</v>
      </c>
      <c r="H1028" s="75" t="s">
        <v>1314</v>
      </c>
      <c r="I1028" s="75" t="s">
        <v>118</v>
      </c>
      <c r="L1028" s="75"/>
    </row>
    <row r="1029" spans="2:14" hidden="1">
      <c r="B1029" s="75"/>
      <c r="C1029" s="75"/>
      <c r="D1029" s="75" t="s">
        <v>1272</v>
      </c>
      <c r="E1029" s="75" t="s">
        <v>953</v>
      </c>
      <c r="F1029" s="75"/>
      <c r="G1029" s="75" t="s">
        <v>1544</v>
      </c>
      <c r="H1029" s="75" t="s">
        <v>1482</v>
      </c>
      <c r="I1029" s="75" t="s">
        <v>1544</v>
      </c>
      <c r="L1029" s="75"/>
    </row>
    <row r="1030" spans="2:14" hidden="1">
      <c r="B1030" s="75"/>
      <c r="C1030" s="75"/>
      <c r="D1030" s="75" t="s">
        <v>1267</v>
      </c>
      <c r="E1030" s="75" t="s">
        <v>948</v>
      </c>
      <c r="F1030" s="75"/>
      <c r="G1030" s="75" t="s">
        <v>120</v>
      </c>
      <c r="H1030" s="75" t="s">
        <v>1289</v>
      </c>
      <c r="I1030" s="75" t="s">
        <v>119</v>
      </c>
      <c r="L1030" s="75"/>
    </row>
    <row r="1031" spans="2:14" hidden="1">
      <c r="B1031" s="75"/>
      <c r="C1031" s="75"/>
      <c r="D1031" s="75" t="s">
        <v>1268</v>
      </c>
      <c r="E1031" s="75" t="s">
        <v>949</v>
      </c>
      <c r="F1031" s="75"/>
      <c r="G1031" s="75" t="s">
        <v>119</v>
      </c>
      <c r="H1031" s="75" t="s">
        <v>1289</v>
      </c>
      <c r="I1031" s="75" t="s">
        <v>119</v>
      </c>
      <c r="L1031" s="75"/>
    </row>
    <row r="1032" spans="2:14" hidden="1">
      <c r="B1032" s="75"/>
      <c r="C1032" s="75"/>
      <c r="D1032" s="75" t="s">
        <v>1260</v>
      </c>
      <c r="E1032" s="75" t="s">
        <v>941</v>
      </c>
      <c r="F1032" s="75"/>
      <c r="G1032" s="75" t="s">
        <v>1545</v>
      </c>
      <c r="H1032" s="75" t="s">
        <v>1298</v>
      </c>
      <c r="I1032" s="75" t="s">
        <v>121</v>
      </c>
      <c r="L1032" s="75"/>
    </row>
    <row r="1033" spans="2:14" hidden="1">
      <c r="B1033" s="75"/>
      <c r="C1033" s="75"/>
      <c r="D1033" s="75" t="s">
        <v>1273</v>
      </c>
      <c r="E1033" s="75" t="s">
        <v>954</v>
      </c>
      <c r="F1033" s="75"/>
      <c r="G1033" s="75" t="s">
        <v>121</v>
      </c>
      <c r="H1033" s="75" t="s">
        <v>1298</v>
      </c>
      <c r="I1033" s="75" t="s">
        <v>121</v>
      </c>
      <c r="L1033" s="75"/>
    </row>
    <row r="1034" spans="2:14" hidden="1">
      <c r="B1034" s="75"/>
      <c r="C1034" s="75"/>
      <c r="D1034" s="75" t="s">
        <v>1274</v>
      </c>
      <c r="E1034" s="75" t="s">
        <v>955</v>
      </c>
      <c r="F1034" s="75"/>
      <c r="G1034" s="75" t="s">
        <v>122</v>
      </c>
      <c r="H1034" s="75" t="s">
        <v>1368</v>
      </c>
      <c r="I1034" s="75" t="s">
        <v>122</v>
      </c>
      <c r="L1034" s="75"/>
    </row>
    <row r="1035" spans="2:14" hidden="1">
      <c r="B1035" s="75"/>
      <c r="C1035" s="75"/>
      <c r="D1035" s="75" t="s">
        <v>1275</v>
      </c>
      <c r="E1035" s="75" t="s">
        <v>956</v>
      </c>
      <c r="F1035" s="75"/>
      <c r="G1035" s="75" t="s">
        <v>213</v>
      </c>
      <c r="H1035" s="75" t="s">
        <v>1368</v>
      </c>
      <c r="I1035" s="75" t="s">
        <v>122</v>
      </c>
      <c r="L1035" s="75"/>
    </row>
    <row r="1036" spans="2:14" hidden="1">
      <c r="B1036" s="75"/>
      <c r="C1036" s="75"/>
      <c r="D1036" s="75" t="s">
        <v>1283</v>
      </c>
      <c r="E1036" s="75" t="s">
        <v>964</v>
      </c>
      <c r="F1036" s="75"/>
      <c r="G1036" s="75" t="s">
        <v>124</v>
      </c>
      <c r="H1036" s="75" t="s">
        <v>1473</v>
      </c>
      <c r="I1036" s="75" t="s">
        <v>123</v>
      </c>
      <c r="L1036" s="75"/>
    </row>
    <row r="1037" spans="2:14" hidden="1">
      <c r="B1037" s="75"/>
      <c r="C1037" s="75"/>
      <c r="D1037" s="75" t="s">
        <v>1282</v>
      </c>
      <c r="E1037" s="75" t="s">
        <v>963</v>
      </c>
      <c r="F1037" s="75"/>
      <c r="G1037" s="75" t="s">
        <v>123</v>
      </c>
      <c r="H1037" s="75" t="s">
        <v>1473</v>
      </c>
      <c r="I1037" s="75" t="s">
        <v>123</v>
      </c>
      <c r="L1037" s="75"/>
      <c r="M1037" s="75"/>
      <c r="N1037" s="75"/>
    </row>
    <row r="1038" spans="2:14" hidden="1">
      <c r="B1038" s="75"/>
      <c r="C1038" s="75"/>
      <c r="D1038" s="75" t="s">
        <v>1280</v>
      </c>
      <c r="E1038" s="75" t="s">
        <v>961</v>
      </c>
      <c r="F1038" s="75"/>
      <c r="G1038" s="75" t="s">
        <v>1546</v>
      </c>
      <c r="H1038" s="75" t="s">
        <v>1314</v>
      </c>
      <c r="I1038" s="75" t="s">
        <v>125</v>
      </c>
      <c r="L1038" s="75"/>
      <c r="M1038" s="75"/>
      <c r="N1038" s="75"/>
    </row>
    <row r="1039" spans="2:14" hidden="1">
      <c r="B1039" s="75"/>
      <c r="C1039" s="75"/>
      <c r="D1039" s="75" t="s">
        <v>1290</v>
      </c>
      <c r="E1039" s="75" t="s">
        <v>971</v>
      </c>
      <c r="F1039" s="75"/>
      <c r="G1039" s="75" t="s">
        <v>125</v>
      </c>
      <c r="H1039" s="75" t="s">
        <v>1314</v>
      </c>
      <c r="I1039" s="75" t="s">
        <v>125</v>
      </c>
      <c r="L1039" s="75"/>
      <c r="M1039" s="75"/>
      <c r="N1039" s="75"/>
    </row>
    <row r="1040" spans="2:14" hidden="1">
      <c r="B1040" s="75"/>
      <c r="C1040" s="75"/>
      <c r="D1040" s="75" t="s">
        <v>1285</v>
      </c>
      <c r="E1040" s="75" t="s">
        <v>966</v>
      </c>
      <c r="F1040" s="75"/>
      <c r="G1040" s="75" t="s">
        <v>1547</v>
      </c>
      <c r="H1040" s="75" t="s">
        <v>1427</v>
      </c>
      <c r="I1040" s="75" t="s">
        <v>1547</v>
      </c>
      <c r="L1040" s="75"/>
      <c r="M1040" s="75"/>
      <c r="N1040" s="75"/>
    </row>
    <row r="1041" spans="2:14" hidden="1">
      <c r="B1041" s="75"/>
      <c r="C1041" s="75"/>
      <c r="D1041" s="75" t="s">
        <v>1277</v>
      </c>
      <c r="E1041" s="75" t="s">
        <v>958</v>
      </c>
      <c r="F1041" s="75"/>
      <c r="G1041" s="75" t="s">
        <v>127</v>
      </c>
      <c r="H1041" s="75" t="s">
        <v>1458</v>
      </c>
      <c r="I1041" s="75" t="s">
        <v>127</v>
      </c>
      <c r="L1041" s="75"/>
      <c r="M1041" s="75"/>
      <c r="N1041" s="75"/>
    </row>
    <row r="1042" spans="2:14" hidden="1">
      <c r="B1042" s="75"/>
      <c r="C1042" s="75"/>
      <c r="D1042" s="75" t="s">
        <v>1286</v>
      </c>
      <c r="E1042" s="75" t="s">
        <v>967</v>
      </c>
      <c r="F1042" s="75"/>
      <c r="G1042" s="75" t="s">
        <v>825</v>
      </c>
      <c r="H1042" s="75" t="s">
        <v>1458</v>
      </c>
      <c r="I1042" s="75" t="s">
        <v>127</v>
      </c>
      <c r="L1042" s="75"/>
      <c r="M1042" s="75"/>
      <c r="N1042" s="75"/>
    </row>
    <row r="1043" spans="2:14" hidden="1">
      <c r="B1043" s="75"/>
      <c r="C1043" s="75"/>
      <c r="D1043" s="75" t="s">
        <v>1278</v>
      </c>
      <c r="E1043" s="75" t="s">
        <v>959</v>
      </c>
      <c r="F1043" s="75"/>
      <c r="G1043" s="75" t="s">
        <v>646</v>
      </c>
      <c r="H1043" s="75" t="s">
        <v>1296</v>
      </c>
      <c r="I1043" s="75" t="s">
        <v>167</v>
      </c>
      <c r="L1043" s="75"/>
      <c r="M1043" s="75"/>
      <c r="N1043" s="75"/>
    </row>
    <row r="1044" spans="2:14" hidden="1">
      <c r="B1044" s="75"/>
      <c r="C1044" s="75"/>
      <c r="D1044" s="75" t="s">
        <v>1287</v>
      </c>
      <c r="E1044" s="75" t="s">
        <v>968</v>
      </c>
      <c r="F1044" s="75"/>
      <c r="G1044" s="75" t="s">
        <v>1548</v>
      </c>
      <c r="H1044" s="75" t="s">
        <v>1394</v>
      </c>
      <c r="I1044" s="75" t="s">
        <v>1548</v>
      </c>
      <c r="L1044" s="75"/>
      <c r="M1044" s="75"/>
      <c r="N1044" s="75"/>
    </row>
    <row r="1045" spans="2:14" hidden="1">
      <c r="B1045" s="75"/>
      <c r="C1045" s="75"/>
      <c r="D1045" s="75" t="s">
        <v>1292</v>
      </c>
      <c r="E1045" s="75" t="s">
        <v>973</v>
      </c>
      <c r="F1045" s="75"/>
      <c r="G1045" s="75" t="s">
        <v>647</v>
      </c>
      <c r="H1045" s="75" t="s">
        <v>1296</v>
      </c>
      <c r="I1045" s="75" t="s">
        <v>167</v>
      </c>
      <c r="L1045" s="75"/>
      <c r="M1045" s="75"/>
      <c r="N1045" s="75"/>
    </row>
    <row r="1046" spans="2:14" hidden="1">
      <c r="B1046" s="75"/>
      <c r="C1046" s="75"/>
      <c r="D1046" s="75" t="s">
        <v>1288</v>
      </c>
      <c r="E1046" s="75" t="s">
        <v>969</v>
      </c>
      <c r="F1046" s="75"/>
      <c r="G1046" s="75" t="s">
        <v>128</v>
      </c>
      <c r="H1046" s="75" t="s">
        <v>1298</v>
      </c>
      <c r="I1046" s="75" t="s">
        <v>128</v>
      </c>
      <c r="L1046" s="75"/>
      <c r="M1046" s="75"/>
      <c r="N1046" s="75"/>
    </row>
    <row r="1047" spans="2:14" hidden="1">
      <c r="B1047" s="75"/>
      <c r="C1047" s="75"/>
      <c r="D1047" s="75" t="s">
        <v>1284</v>
      </c>
      <c r="E1047" s="75" t="s">
        <v>965</v>
      </c>
      <c r="F1047" s="75"/>
      <c r="G1047" s="75" t="s">
        <v>129</v>
      </c>
      <c r="H1047" s="75" t="s">
        <v>1298</v>
      </c>
      <c r="I1047" s="75" t="s">
        <v>128</v>
      </c>
      <c r="L1047" s="75"/>
      <c r="M1047" s="75"/>
      <c r="N1047" s="75"/>
    </row>
    <row r="1048" spans="2:14" hidden="1">
      <c r="B1048" s="75"/>
      <c r="C1048" s="75"/>
      <c r="D1048" s="75" t="s">
        <v>1294</v>
      </c>
      <c r="E1048" s="75" t="s">
        <v>975</v>
      </c>
      <c r="F1048" s="75"/>
      <c r="G1048" s="75" t="s">
        <v>1549</v>
      </c>
      <c r="H1048" s="75" t="s">
        <v>1375</v>
      </c>
      <c r="I1048" s="75" t="s">
        <v>1549</v>
      </c>
      <c r="L1048" s="75"/>
      <c r="M1048" s="75"/>
      <c r="N1048" s="75"/>
    </row>
    <row r="1049" spans="2:14" hidden="1">
      <c r="B1049" s="75"/>
      <c r="C1049" s="75"/>
      <c r="D1049" s="75" t="s">
        <v>1293</v>
      </c>
      <c r="E1049" s="75" t="s">
        <v>974</v>
      </c>
      <c r="F1049" s="75"/>
      <c r="G1049" s="75" t="s">
        <v>126</v>
      </c>
      <c r="H1049" s="75" t="s">
        <v>1427</v>
      </c>
      <c r="I1049" s="75" t="s">
        <v>1547</v>
      </c>
      <c r="L1049" s="75"/>
      <c r="M1049" s="75"/>
      <c r="N1049" s="75"/>
    </row>
    <row r="1050" spans="2:14" hidden="1">
      <c r="B1050" s="75"/>
      <c r="C1050" s="75"/>
      <c r="D1050" s="75" t="s">
        <v>1289</v>
      </c>
      <c r="E1050" s="75" t="s">
        <v>970</v>
      </c>
      <c r="F1050" s="75"/>
      <c r="G1050" s="75" t="s">
        <v>130</v>
      </c>
      <c r="H1050" s="75" t="s">
        <v>1365</v>
      </c>
      <c r="I1050" s="75" t="s">
        <v>826</v>
      </c>
      <c r="L1050" s="75"/>
      <c r="M1050" s="75"/>
      <c r="N1050" s="75"/>
    </row>
    <row r="1051" spans="2:14" hidden="1">
      <c r="B1051" s="75"/>
      <c r="C1051" s="75"/>
      <c r="D1051" s="75" t="s">
        <v>1359</v>
      </c>
      <c r="E1051" s="75" t="s">
        <v>1040</v>
      </c>
      <c r="F1051" s="75"/>
      <c r="G1051" s="75" t="s">
        <v>826</v>
      </c>
      <c r="H1051" s="75" t="s">
        <v>1365</v>
      </c>
      <c r="I1051" s="75" t="s">
        <v>826</v>
      </c>
      <c r="L1051" s="75"/>
      <c r="M1051" s="75"/>
      <c r="N1051" s="75"/>
    </row>
    <row r="1052" spans="2:14" hidden="1">
      <c r="B1052" s="75"/>
      <c r="C1052" s="75"/>
      <c r="D1052" s="75" t="s">
        <v>1291</v>
      </c>
      <c r="E1052" s="75" t="s">
        <v>972</v>
      </c>
      <c r="F1052" s="75"/>
      <c r="G1052" s="75" t="s">
        <v>627</v>
      </c>
      <c r="H1052" s="75" t="s">
        <v>1300</v>
      </c>
      <c r="I1052" s="75" t="s">
        <v>156</v>
      </c>
      <c r="L1052" s="75"/>
      <c r="M1052" s="75"/>
      <c r="N1052" s="75"/>
    </row>
    <row r="1053" spans="2:14" hidden="1">
      <c r="B1053" s="75"/>
      <c r="C1053" s="75"/>
      <c r="D1053" s="75" t="s">
        <v>1281</v>
      </c>
      <c r="E1053" s="75" t="s">
        <v>962</v>
      </c>
      <c r="F1053" s="75"/>
      <c r="G1053" s="75" t="s">
        <v>1550</v>
      </c>
      <c r="H1053" s="75" t="s">
        <v>1299</v>
      </c>
      <c r="I1053" s="75" t="s">
        <v>1550</v>
      </c>
      <c r="L1053" s="75"/>
      <c r="M1053" s="75"/>
      <c r="N1053" s="75"/>
    </row>
    <row r="1054" spans="2:14" hidden="1">
      <c r="B1054" s="75"/>
      <c r="C1054" s="75"/>
      <c r="D1054" s="75" t="s">
        <v>1279</v>
      </c>
      <c r="E1054" s="75" t="s">
        <v>960</v>
      </c>
      <c r="F1054" s="75"/>
      <c r="G1054" s="75" t="s">
        <v>1551</v>
      </c>
      <c r="H1054" s="75" t="s">
        <v>1368</v>
      </c>
      <c r="I1054" s="75" t="s">
        <v>1551</v>
      </c>
      <c r="L1054" s="75"/>
      <c r="M1054" s="75"/>
      <c r="N1054" s="75"/>
    </row>
    <row r="1055" spans="2:14" hidden="1">
      <c r="B1055" s="75"/>
      <c r="C1055" s="75"/>
      <c r="D1055" s="75" t="s">
        <v>1276</v>
      </c>
      <c r="E1055" s="75" t="s">
        <v>957</v>
      </c>
      <c r="F1055" s="75"/>
      <c r="G1055" s="75" t="s">
        <v>220</v>
      </c>
      <c r="H1055" s="75" t="s">
        <v>1368</v>
      </c>
      <c r="I1055" s="75" t="s">
        <v>1551</v>
      </c>
      <c r="L1055" s="75"/>
      <c r="M1055" s="75"/>
      <c r="N1055" s="75"/>
    </row>
    <row r="1056" spans="2:14" hidden="1">
      <c r="B1056" s="75"/>
      <c r="C1056" s="75"/>
      <c r="D1056" s="75" t="s">
        <v>1372</v>
      </c>
      <c r="E1056" s="75" t="s">
        <v>1053</v>
      </c>
      <c r="F1056" s="75"/>
      <c r="G1056" s="75" t="s">
        <v>215</v>
      </c>
      <c r="H1056" s="75" t="s">
        <v>1368</v>
      </c>
      <c r="I1056" s="75" t="s">
        <v>1551</v>
      </c>
      <c r="L1056" s="75"/>
      <c r="M1056" s="75"/>
      <c r="N1056" s="75"/>
    </row>
    <row r="1057" spans="2:14" hidden="1">
      <c r="B1057" s="75"/>
      <c r="C1057" s="75"/>
      <c r="D1057" s="75" t="s">
        <v>1302</v>
      </c>
      <c r="E1057" s="75" t="s">
        <v>983</v>
      </c>
      <c r="F1057" s="75"/>
      <c r="G1057" s="75" t="s">
        <v>218</v>
      </c>
      <c r="H1057" s="75" t="s">
        <v>1368</v>
      </c>
      <c r="I1057" s="75" t="s">
        <v>1551</v>
      </c>
      <c r="L1057" s="75"/>
      <c r="M1057" s="75"/>
      <c r="N1057" s="75"/>
    </row>
    <row r="1058" spans="2:14" hidden="1">
      <c r="B1058" s="75"/>
      <c r="C1058" s="75"/>
      <c r="D1058" s="75" t="s">
        <v>1296</v>
      </c>
      <c r="E1058" s="75" t="s">
        <v>977</v>
      </c>
      <c r="F1058" s="75"/>
      <c r="G1058" s="75" t="s">
        <v>216</v>
      </c>
      <c r="H1058" s="75" t="s">
        <v>1368</v>
      </c>
      <c r="I1058" s="75" t="s">
        <v>1551</v>
      </c>
      <c r="L1058" s="75"/>
      <c r="M1058" s="75"/>
      <c r="N1058" s="75"/>
    </row>
    <row r="1059" spans="2:14" hidden="1">
      <c r="B1059" s="75"/>
      <c r="C1059" s="75"/>
      <c r="D1059" s="75" t="s">
        <v>1307</v>
      </c>
      <c r="E1059" s="75" t="s">
        <v>988</v>
      </c>
      <c r="F1059" s="75"/>
      <c r="G1059" s="75" t="s">
        <v>219</v>
      </c>
      <c r="H1059" s="75" t="s">
        <v>1368</v>
      </c>
      <c r="I1059" s="75" t="s">
        <v>1551</v>
      </c>
      <c r="L1059" s="75"/>
      <c r="M1059" s="75"/>
      <c r="N1059" s="75"/>
    </row>
    <row r="1060" spans="2:14" hidden="1">
      <c r="B1060" s="75"/>
      <c r="C1060" s="75"/>
      <c r="D1060" s="75" t="s">
        <v>1311</v>
      </c>
      <c r="E1060" s="75" t="s">
        <v>992</v>
      </c>
      <c r="F1060" s="75"/>
      <c r="G1060" s="75" t="s">
        <v>217</v>
      </c>
      <c r="H1060" s="75" t="s">
        <v>1368</v>
      </c>
      <c r="I1060" s="75" t="s">
        <v>1551</v>
      </c>
      <c r="L1060" s="75"/>
      <c r="M1060" s="75"/>
      <c r="N1060" s="75"/>
    </row>
    <row r="1061" spans="2:14" hidden="1">
      <c r="B1061" s="75"/>
      <c r="C1061" s="75"/>
      <c r="D1061" s="75" t="s">
        <v>1295</v>
      </c>
      <c r="E1061" s="75" t="s">
        <v>976</v>
      </c>
      <c r="F1061" s="75"/>
      <c r="G1061" s="75" t="s">
        <v>139</v>
      </c>
      <c r="H1061" s="75" t="s">
        <v>1439</v>
      </c>
      <c r="I1061" s="75" t="s">
        <v>1554</v>
      </c>
      <c r="L1061" s="75"/>
      <c r="M1061" s="75"/>
      <c r="N1061" s="75"/>
    </row>
    <row r="1062" spans="2:14" hidden="1">
      <c r="B1062" s="75"/>
      <c r="C1062" s="75"/>
      <c r="D1062" s="75" t="s">
        <v>1463</v>
      </c>
      <c r="E1062" s="75" t="s">
        <v>1144</v>
      </c>
      <c r="F1062" s="75"/>
      <c r="G1062" s="75" t="s">
        <v>1552</v>
      </c>
      <c r="H1062" s="75" t="s">
        <v>1439</v>
      </c>
      <c r="I1062" s="75" t="s">
        <v>1552</v>
      </c>
      <c r="L1062" s="75"/>
      <c r="M1062" s="75"/>
      <c r="N1062" s="75"/>
    </row>
    <row r="1063" spans="2:14" hidden="1">
      <c r="B1063" s="75"/>
      <c r="C1063" s="75"/>
      <c r="D1063" s="75" t="s">
        <v>1299</v>
      </c>
      <c r="E1063" s="75" t="s">
        <v>980</v>
      </c>
      <c r="F1063" s="75"/>
      <c r="G1063" s="75" t="s">
        <v>162</v>
      </c>
      <c r="H1063" s="75" t="s">
        <v>1300</v>
      </c>
      <c r="I1063" s="75" t="s">
        <v>829</v>
      </c>
      <c r="L1063" s="75"/>
      <c r="M1063" s="75"/>
      <c r="N1063" s="75"/>
    </row>
    <row r="1064" spans="2:14" hidden="1">
      <c r="B1064" s="75"/>
      <c r="C1064" s="75"/>
      <c r="D1064" s="75" t="s">
        <v>1300</v>
      </c>
      <c r="E1064" s="75" t="s">
        <v>981</v>
      </c>
      <c r="F1064" s="75"/>
      <c r="G1064" s="75" t="s">
        <v>1659</v>
      </c>
      <c r="H1064" s="75" t="s">
        <v>1314</v>
      </c>
      <c r="I1064" s="75" t="s">
        <v>1659</v>
      </c>
      <c r="L1064" s="75"/>
      <c r="M1064" s="75"/>
      <c r="N1064" s="75"/>
    </row>
    <row r="1065" spans="2:14" hidden="1">
      <c r="B1065" s="75"/>
      <c r="C1065" s="75"/>
      <c r="D1065" s="75" t="s">
        <v>1310</v>
      </c>
      <c r="E1065" s="75" t="s">
        <v>991</v>
      </c>
      <c r="F1065" s="75"/>
      <c r="G1065" s="75" t="s">
        <v>221</v>
      </c>
      <c r="H1065" s="75" t="s">
        <v>1314</v>
      </c>
      <c r="I1065" s="75" t="s">
        <v>131</v>
      </c>
      <c r="L1065" s="75"/>
      <c r="M1065" s="75"/>
      <c r="N1065" s="75"/>
    </row>
    <row r="1066" spans="2:14" hidden="1">
      <c r="B1066" s="75"/>
      <c r="C1066" s="75"/>
      <c r="D1066" s="75" t="s">
        <v>1297</v>
      </c>
      <c r="E1066" s="75" t="s">
        <v>978</v>
      </c>
      <c r="F1066" s="75"/>
      <c r="G1066" s="75" t="s">
        <v>222</v>
      </c>
      <c r="H1066" s="75" t="s">
        <v>1314</v>
      </c>
      <c r="I1066" s="75" t="s">
        <v>131</v>
      </c>
      <c r="L1066" s="75"/>
      <c r="M1066" s="75"/>
      <c r="N1066" s="75"/>
    </row>
    <row r="1067" spans="2:14" hidden="1">
      <c r="B1067" s="75"/>
      <c r="C1067" s="75"/>
      <c r="D1067" s="75" t="s">
        <v>1305</v>
      </c>
      <c r="E1067" s="75" t="s">
        <v>986</v>
      </c>
      <c r="F1067" s="75"/>
      <c r="G1067" s="75" t="s">
        <v>225</v>
      </c>
      <c r="H1067" s="75" t="s">
        <v>1351</v>
      </c>
      <c r="I1067" s="75" t="s">
        <v>132</v>
      </c>
      <c r="L1067" s="75"/>
      <c r="M1067" s="75"/>
      <c r="N1067" s="75"/>
    </row>
    <row r="1068" spans="2:14" hidden="1">
      <c r="B1068" s="75"/>
      <c r="C1068" s="75"/>
      <c r="D1068" s="75" t="s">
        <v>1306</v>
      </c>
      <c r="E1068" s="75" t="s">
        <v>987</v>
      </c>
      <c r="F1068" s="75"/>
      <c r="G1068" s="75" t="s">
        <v>226</v>
      </c>
      <c r="H1068" s="75" t="s">
        <v>1351</v>
      </c>
      <c r="I1068" s="75" t="s">
        <v>132</v>
      </c>
      <c r="L1068" s="75"/>
      <c r="M1068" s="75"/>
      <c r="N1068" s="75"/>
    </row>
    <row r="1069" spans="2:14" hidden="1">
      <c r="B1069" s="75"/>
      <c r="C1069" s="75"/>
      <c r="D1069" s="75" t="s">
        <v>1303</v>
      </c>
      <c r="E1069" s="75" t="s">
        <v>984</v>
      </c>
      <c r="F1069" s="75"/>
      <c r="G1069" s="75" t="s">
        <v>132</v>
      </c>
      <c r="H1069" s="75" t="s">
        <v>1351</v>
      </c>
      <c r="I1069" s="75" t="s">
        <v>132</v>
      </c>
      <c r="L1069" s="75"/>
      <c r="M1069" s="75"/>
      <c r="N1069" s="75"/>
    </row>
    <row r="1070" spans="2:14" hidden="1">
      <c r="B1070" s="75"/>
      <c r="C1070" s="75"/>
      <c r="D1070" s="75" t="s">
        <v>1304</v>
      </c>
      <c r="E1070" s="75" t="s">
        <v>985</v>
      </c>
      <c r="F1070" s="75"/>
      <c r="G1070" s="75" t="s">
        <v>223</v>
      </c>
      <c r="H1070" s="75" t="s">
        <v>1314</v>
      </c>
      <c r="I1070" s="75" t="s">
        <v>131</v>
      </c>
      <c r="J1070" s="75"/>
      <c r="K1070" s="75"/>
      <c r="L1070" s="75"/>
      <c r="M1070" s="75"/>
      <c r="N1070" s="75"/>
    </row>
    <row r="1071" spans="2:14" hidden="1">
      <c r="B1071" s="75"/>
      <c r="C1071" s="75"/>
      <c r="D1071" s="75" t="s">
        <v>1308</v>
      </c>
      <c r="E1071" s="75" t="s">
        <v>989</v>
      </c>
      <c r="F1071" s="75"/>
      <c r="G1071" s="75" t="s">
        <v>131</v>
      </c>
      <c r="H1071" s="75" t="s">
        <v>1314</v>
      </c>
      <c r="I1071" s="75" t="s">
        <v>131</v>
      </c>
      <c r="J1071" s="75"/>
      <c r="K1071" s="75"/>
      <c r="L1071" s="75"/>
      <c r="M1071" s="75"/>
      <c r="N1071" s="75"/>
    </row>
    <row r="1072" spans="2:14" hidden="1">
      <c r="B1072" s="75"/>
      <c r="C1072" s="75"/>
      <c r="D1072" s="75" t="s">
        <v>1301</v>
      </c>
      <c r="E1072" s="75" t="s">
        <v>982</v>
      </c>
      <c r="F1072" s="75"/>
      <c r="G1072" s="75" t="s">
        <v>227</v>
      </c>
      <c r="H1072" s="75" t="s">
        <v>1351</v>
      </c>
      <c r="I1072" s="75" t="s">
        <v>132</v>
      </c>
      <c r="J1072" s="75"/>
      <c r="K1072" s="75"/>
      <c r="L1072" s="75"/>
      <c r="M1072" s="75"/>
      <c r="N1072" s="75"/>
    </row>
    <row r="1073" spans="2:14" hidden="1">
      <c r="B1073" s="75"/>
      <c r="C1073" s="75"/>
      <c r="D1073" s="75" t="s">
        <v>1354</v>
      </c>
      <c r="E1073" s="75" t="s">
        <v>1035</v>
      </c>
      <c r="F1073" s="75"/>
      <c r="G1073" s="75" t="s">
        <v>648</v>
      </c>
      <c r="H1073" s="75" t="s">
        <v>1296</v>
      </c>
      <c r="I1073" s="75" t="s">
        <v>167</v>
      </c>
      <c r="J1073" s="75"/>
      <c r="K1073" s="75"/>
      <c r="L1073" s="75"/>
      <c r="M1073" s="75"/>
      <c r="N1073" s="75"/>
    </row>
    <row r="1074" spans="2:14" hidden="1">
      <c r="B1074" s="75"/>
      <c r="C1074" s="75"/>
      <c r="D1074" s="75" t="s">
        <v>1309</v>
      </c>
      <c r="E1074" s="75" t="s">
        <v>990</v>
      </c>
      <c r="F1074" s="75"/>
      <c r="G1074" s="75" t="s">
        <v>1655</v>
      </c>
      <c r="H1074" s="75" t="s">
        <v>1300</v>
      </c>
      <c r="I1074" s="75" t="s">
        <v>1655</v>
      </c>
      <c r="J1074" s="75"/>
      <c r="K1074" s="75"/>
      <c r="L1074" s="75"/>
      <c r="M1074" s="75"/>
      <c r="N1074" s="75"/>
    </row>
    <row r="1075" spans="2:14" hidden="1">
      <c r="B1075" s="75"/>
      <c r="C1075" s="75"/>
      <c r="D1075" s="75" t="s">
        <v>1312</v>
      </c>
      <c r="E1075" s="75" t="s">
        <v>993</v>
      </c>
      <c r="F1075" s="75"/>
      <c r="G1075" s="75" t="s">
        <v>134</v>
      </c>
      <c r="H1075" s="75" t="s">
        <v>1368</v>
      </c>
      <c r="I1075" s="75" t="s">
        <v>134</v>
      </c>
      <c r="J1075" s="75"/>
      <c r="K1075" s="75"/>
      <c r="L1075" s="75"/>
      <c r="M1075" s="75"/>
      <c r="N1075" s="75"/>
    </row>
    <row r="1076" spans="2:14" hidden="1">
      <c r="B1076" s="75"/>
      <c r="C1076" s="75"/>
      <c r="D1076" s="75" t="s">
        <v>1313</v>
      </c>
      <c r="E1076" s="75" t="s">
        <v>994</v>
      </c>
      <c r="F1076" s="75"/>
      <c r="G1076" s="75" t="s">
        <v>135</v>
      </c>
      <c r="H1076" s="75" t="s">
        <v>1368</v>
      </c>
      <c r="I1076" s="75" t="s">
        <v>134</v>
      </c>
      <c r="J1076" s="75"/>
      <c r="K1076" s="75"/>
      <c r="L1076" s="75"/>
      <c r="M1076" s="75"/>
      <c r="N1076" s="75"/>
    </row>
    <row r="1077" spans="2:14" hidden="1">
      <c r="B1077" s="75"/>
      <c r="C1077" s="75"/>
      <c r="D1077" s="75" t="s">
        <v>1317</v>
      </c>
      <c r="E1077" s="75" t="s">
        <v>998</v>
      </c>
      <c r="F1077" s="75"/>
      <c r="G1077" s="75" t="s">
        <v>173</v>
      </c>
      <c r="H1077" s="75" t="s">
        <v>1473</v>
      </c>
      <c r="I1077" s="75" t="s">
        <v>173</v>
      </c>
      <c r="J1077" s="75"/>
      <c r="K1077" s="75"/>
      <c r="L1077" s="75"/>
      <c r="M1077" s="75"/>
      <c r="N1077" s="75"/>
    </row>
    <row r="1078" spans="2:14" hidden="1">
      <c r="B1078" s="75"/>
      <c r="C1078" s="75"/>
      <c r="D1078" s="75" t="s">
        <v>1315</v>
      </c>
      <c r="E1078" s="75" t="s">
        <v>996</v>
      </c>
      <c r="F1078" s="75"/>
      <c r="G1078" s="75" t="s">
        <v>1553</v>
      </c>
      <c r="H1078" s="75" t="s">
        <v>1368</v>
      </c>
      <c r="I1078" s="75" t="s">
        <v>1553</v>
      </c>
      <c r="J1078" s="75"/>
      <c r="K1078" s="75"/>
      <c r="L1078" s="75"/>
      <c r="M1078" s="75"/>
      <c r="N1078" s="75"/>
    </row>
    <row r="1079" spans="2:14" hidden="1">
      <c r="B1079" s="75"/>
      <c r="C1079" s="75"/>
      <c r="D1079" s="75" t="s">
        <v>1316</v>
      </c>
      <c r="E1079" s="75" t="s">
        <v>997</v>
      </c>
      <c r="F1079" s="75"/>
      <c r="G1079" s="75" t="s">
        <v>136</v>
      </c>
      <c r="H1079" s="75" t="s">
        <v>1368</v>
      </c>
      <c r="I1079" s="75" t="s">
        <v>1553</v>
      </c>
      <c r="J1079" s="75"/>
      <c r="K1079" s="75"/>
      <c r="L1079" s="75"/>
      <c r="M1079" s="75"/>
      <c r="N1079" s="75"/>
    </row>
    <row r="1080" spans="2:14" hidden="1">
      <c r="B1080" s="75"/>
      <c r="C1080" s="75"/>
      <c r="D1080" s="75" t="s">
        <v>1318</v>
      </c>
      <c r="E1080" s="75" t="s">
        <v>999</v>
      </c>
      <c r="F1080" s="75"/>
      <c r="G1080" s="75" t="s">
        <v>137</v>
      </c>
      <c r="H1080" s="75" t="s">
        <v>1300</v>
      </c>
      <c r="I1080" s="75" t="s">
        <v>827</v>
      </c>
      <c r="J1080" s="75"/>
      <c r="K1080" s="75"/>
      <c r="L1080" s="75"/>
      <c r="M1080" s="75"/>
      <c r="N1080" s="75"/>
    </row>
    <row r="1081" spans="2:14" hidden="1">
      <c r="B1081" s="75"/>
      <c r="C1081" s="75"/>
      <c r="D1081" s="75" t="s">
        <v>1469</v>
      </c>
      <c r="E1081" s="75" t="s">
        <v>1150</v>
      </c>
      <c r="F1081" s="75"/>
      <c r="G1081" s="75" t="s">
        <v>827</v>
      </c>
      <c r="H1081" s="75" t="s">
        <v>1300</v>
      </c>
      <c r="I1081" s="75" t="s">
        <v>827</v>
      </c>
      <c r="J1081" s="75"/>
      <c r="K1081" s="75"/>
      <c r="L1081" s="75"/>
      <c r="M1081" s="75"/>
      <c r="N1081" s="75"/>
    </row>
    <row r="1082" spans="2:14" hidden="1">
      <c r="B1082" s="75"/>
      <c r="C1082" s="75"/>
      <c r="D1082" s="75" t="s">
        <v>1320</v>
      </c>
      <c r="E1082" s="75" t="s">
        <v>1001</v>
      </c>
      <c r="F1082" s="75"/>
      <c r="G1082" s="75" t="s">
        <v>615</v>
      </c>
      <c r="H1082" s="75" t="s">
        <v>1296</v>
      </c>
      <c r="I1082" s="75" t="s">
        <v>138</v>
      </c>
      <c r="J1082" s="75"/>
      <c r="K1082" s="75"/>
      <c r="L1082" s="75"/>
      <c r="M1082" s="75"/>
      <c r="N1082" s="75"/>
    </row>
    <row r="1083" spans="2:14" hidden="1">
      <c r="B1083" s="75"/>
      <c r="C1083" s="75"/>
      <c r="D1083" s="75" t="s">
        <v>1321</v>
      </c>
      <c r="E1083" s="75" t="s">
        <v>1002</v>
      </c>
      <c r="F1083" s="75"/>
      <c r="G1083" s="75" t="s">
        <v>617</v>
      </c>
      <c r="H1083" s="75" t="s">
        <v>1481</v>
      </c>
      <c r="I1083" s="75" t="s">
        <v>1650</v>
      </c>
      <c r="J1083" s="75"/>
      <c r="K1083" s="75"/>
      <c r="L1083" s="75"/>
      <c r="M1083" s="75"/>
      <c r="N1083" s="75"/>
    </row>
    <row r="1084" spans="2:14" hidden="1">
      <c r="B1084" s="75"/>
      <c r="C1084" s="75"/>
      <c r="D1084" s="75" t="s">
        <v>1450</v>
      </c>
      <c r="E1084" s="75" t="s">
        <v>1131</v>
      </c>
      <c r="F1084" s="75"/>
      <c r="G1084" s="75" t="s">
        <v>228</v>
      </c>
      <c r="H1084" s="75" t="s">
        <v>1296</v>
      </c>
      <c r="I1084" s="75" t="s">
        <v>138</v>
      </c>
      <c r="J1084" s="75"/>
      <c r="K1084" s="75"/>
      <c r="L1084" s="75"/>
      <c r="M1084" s="75"/>
      <c r="N1084" s="75"/>
    </row>
    <row r="1085" spans="2:14" hidden="1">
      <c r="B1085" s="75"/>
      <c r="C1085" s="75"/>
      <c r="D1085" s="75" t="s">
        <v>1343</v>
      </c>
      <c r="E1085" s="75" t="s">
        <v>1024</v>
      </c>
      <c r="F1085" s="75"/>
      <c r="G1085" s="75" t="s">
        <v>1650</v>
      </c>
      <c r="H1085" s="75" t="s">
        <v>1481</v>
      </c>
      <c r="I1085" s="75" t="s">
        <v>1650</v>
      </c>
      <c r="J1085" s="75"/>
      <c r="K1085" s="75"/>
      <c r="L1085" s="75"/>
      <c r="M1085" s="75"/>
      <c r="N1085" s="75"/>
    </row>
    <row r="1086" spans="2:14" hidden="1">
      <c r="B1086" s="75"/>
      <c r="C1086" s="75"/>
      <c r="D1086" s="75" t="s">
        <v>1322</v>
      </c>
      <c r="E1086" s="75" t="s">
        <v>1003</v>
      </c>
      <c r="F1086" s="75"/>
      <c r="G1086" s="75" t="s">
        <v>138</v>
      </c>
      <c r="H1086" s="75" t="s">
        <v>1296</v>
      </c>
      <c r="I1086" s="75" t="s">
        <v>138</v>
      </c>
      <c r="J1086" s="75"/>
      <c r="K1086" s="75"/>
      <c r="L1086" s="75"/>
      <c r="M1086" s="75"/>
      <c r="N1086" s="75"/>
    </row>
    <row r="1087" spans="2:14" hidden="1">
      <c r="B1087" s="75"/>
      <c r="C1087" s="75"/>
      <c r="D1087" s="75" t="s">
        <v>1325</v>
      </c>
      <c r="E1087" s="75" t="s">
        <v>1006</v>
      </c>
      <c r="F1087" s="75"/>
      <c r="G1087" s="75" t="s">
        <v>616</v>
      </c>
      <c r="H1087" s="75" t="s">
        <v>1481</v>
      </c>
      <c r="I1087" s="75" t="s">
        <v>1650</v>
      </c>
      <c r="J1087" s="75"/>
      <c r="K1087" s="75"/>
      <c r="L1087" s="75"/>
      <c r="M1087" s="75"/>
      <c r="N1087" s="75"/>
    </row>
    <row r="1088" spans="2:14" hidden="1">
      <c r="B1088" s="75"/>
      <c r="C1088" s="75"/>
      <c r="D1088" s="75" t="s">
        <v>1326</v>
      </c>
      <c r="E1088" s="75" t="s">
        <v>1007</v>
      </c>
      <c r="F1088" s="75"/>
      <c r="G1088" s="75" t="s">
        <v>618</v>
      </c>
      <c r="H1088" s="75" t="s">
        <v>1481</v>
      </c>
      <c r="I1088" s="75" t="s">
        <v>1650</v>
      </c>
      <c r="J1088" s="75"/>
      <c r="K1088" s="75"/>
      <c r="L1088" s="75"/>
      <c r="M1088" s="75"/>
      <c r="N1088" s="75"/>
    </row>
    <row r="1089" spans="2:14" hidden="1">
      <c r="B1089" s="75"/>
      <c r="C1089" s="75"/>
      <c r="D1089" s="75" t="s">
        <v>1329</v>
      </c>
      <c r="E1089" s="75" t="s">
        <v>1010</v>
      </c>
      <c r="F1089" s="75"/>
      <c r="G1089" s="75" t="s">
        <v>1554</v>
      </c>
      <c r="H1089" s="75" t="s">
        <v>1439</v>
      </c>
      <c r="I1089" s="75" t="s">
        <v>1554</v>
      </c>
      <c r="J1089" s="75"/>
      <c r="K1089" s="75"/>
      <c r="L1089" s="75"/>
      <c r="M1089" s="75"/>
      <c r="N1089" s="75"/>
    </row>
    <row r="1090" spans="2:14" hidden="1">
      <c r="B1090" s="75"/>
      <c r="C1090" s="75"/>
      <c r="D1090" s="75" t="s">
        <v>1331</v>
      </c>
      <c r="E1090" s="75" t="s">
        <v>1012</v>
      </c>
      <c r="F1090" s="75"/>
      <c r="G1090" s="75" t="s">
        <v>1555</v>
      </c>
      <c r="H1090" s="75" t="s">
        <v>1439</v>
      </c>
      <c r="I1090" s="75" t="s">
        <v>1555</v>
      </c>
      <c r="J1090" s="75"/>
      <c r="K1090" s="75"/>
      <c r="L1090" s="75"/>
      <c r="M1090" s="75"/>
      <c r="N1090" s="75"/>
    </row>
    <row r="1091" spans="2:14" hidden="1">
      <c r="B1091" s="75"/>
      <c r="C1091" s="75"/>
      <c r="D1091" s="75" t="s">
        <v>1328</v>
      </c>
      <c r="E1091" s="75" t="s">
        <v>1009</v>
      </c>
      <c r="F1091" s="75"/>
      <c r="G1091" s="98" t="s">
        <v>140</v>
      </c>
      <c r="H1091" s="75" t="s">
        <v>1368</v>
      </c>
      <c r="I1091" s="75" t="s">
        <v>140</v>
      </c>
      <c r="J1091" s="75"/>
      <c r="K1091" s="75"/>
      <c r="L1091" s="75"/>
      <c r="M1091" s="75"/>
      <c r="N1091" s="75"/>
    </row>
    <row r="1092" spans="2:14" hidden="1">
      <c r="B1092" s="75"/>
      <c r="C1092" s="75"/>
      <c r="D1092" s="75" t="s">
        <v>1327</v>
      </c>
      <c r="E1092" s="75" t="s">
        <v>1008</v>
      </c>
      <c r="F1092" s="75"/>
      <c r="G1092" s="75" t="s">
        <v>619</v>
      </c>
      <c r="H1092" s="75" t="s">
        <v>1368</v>
      </c>
      <c r="I1092" s="75" t="s">
        <v>140</v>
      </c>
      <c r="J1092" s="75"/>
      <c r="K1092" s="75"/>
      <c r="L1092" s="75"/>
      <c r="M1092" s="75"/>
      <c r="N1092" s="75"/>
    </row>
    <row r="1093" spans="2:14" hidden="1">
      <c r="B1093" s="75"/>
      <c r="C1093" s="75"/>
      <c r="D1093" s="75" t="s">
        <v>1330</v>
      </c>
      <c r="E1093" s="75" t="s">
        <v>1011</v>
      </c>
      <c r="F1093" s="75"/>
      <c r="G1093" s="75" t="s">
        <v>1556</v>
      </c>
      <c r="H1093" s="75" t="s">
        <v>1369</v>
      </c>
      <c r="I1093" s="75" t="s">
        <v>1556</v>
      </c>
      <c r="J1093" s="75"/>
      <c r="K1093" s="75"/>
      <c r="L1093" s="75"/>
      <c r="M1093" s="75"/>
      <c r="N1093" s="75"/>
    </row>
    <row r="1094" spans="2:14" hidden="1">
      <c r="B1094" s="75"/>
      <c r="C1094" s="75"/>
      <c r="D1094" s="75" t="s">
        <v>1333</v>
      </c>
      <c r="E1094" s="75" t="s">
        <v>1014</v>
      </c>
      <c r="F1094" s="75"/>
      <c r="G1094" s="75" t="s">
        <v>828</v>
      </c>
      <c r="H1094" s="75" t="s">
        <v>1371</v>
      </c>
      <c r="I1094" s="75" t="s">
        <v>828</v>
      </c>
      <c r="J1094" s="75"/>
      <c r="K1094" s="75"/>
      <c r="L1094" s="75"/>
      <c r="M1094" s="75"/>
      <c r="N1094" s="75"/>
    </row>
    <row r="1095" spans="2:14" hidden="1">
      <c r="B1095" s="75"/>
      <c r="C1095" s="75"/>
      <c r="D1095" s="75" t="s">
        <v>1348</v>
      </c>
      <c r="E1095" s="75" t="s">
        <v>1029</v>
      </c>
      <c r="F1095" s="75"/>
      <c r="G1095" s="75" t="s">
        <v>141</v>
      </c>
      <c r="H1095" s="75" t="s">
        <v>1441</v>
      </c>
      <c r="I1095" s="75" t="s">
        <v>1557</v>
      </c>
      <c r="J1095" s="75"/>
      <c r="K1095" s="75"/>
      <c r="L1095" s="75"/>
      <c r="M1095" s="75"/>
      <c r="N1095" s="75"/>
    </row>
    <row r="1096" spans="2:14" hidden="1">
      <c r="B1096" s="75"/>
      <c r="C1096" s="75"/>
      <c r="D1096" s="75" t="s">
        <v>1435</v>
      </c>
      <c r="E1096" s="75" t="s">
        <v>1116</v>
      </c>
      <c r="F1096" s="75"/>
      <c r="G1096" s="75" t="s">
        <v>1557</v>
      </c>
      <c r="H1096" s="75" t="s">
        <v>1441</v>
      </c>
      <c r="I1096" s="75" t="s">
        <v>1557</v>
      </c>
      <c r="J1096" s="75"/>
      <c r="K1096" s="75"/>
      <c r="L1096" s="75"/>
      <c r="M1096" s="75"/>
      <c r="N1096" s="75"/>
    </row>
    <row r="1097" spans="2:14" hidden="1">
      <c r="B1097" s="75"/>
      <c r="C1097" s="75"/>
      <c r="D1097" s="75" t="s">
        <v>1271</v>
      </c>
      <c r="E1097" s="75" t="s">
        <v>952</v>
      </c>
      <c r="F1097" s="75"/>
      <c r="G1097" s="75" t="s">
        <v>1558</v>
      </c>
      <c r="H1097" s="75" t="s">
        <v>1375</v>
      </c>
      <c r="I1097" s="75" t="s">
        <v>142</v>
      </c>
      <c r="J1097" s="75"/>
      <c r="K1097" s="75"/>
      <c r="L1097" s="75"/>
      <c r="M1097" s="75"/>
      <c r="N1097" s="75"/>
    </row>
    <row r="1098" spans="2:14" hidden="1">
      <c r="B1098" s="75"/>
      <c r="C1098" s="75"/>
      <c r="D1098" s="75" t="s">
        <v>1334</v>
      </c>
      <c r="E1098" s="75" t="s">
        <v>1015</v>
      </c>
      <c r="F1098" s="75"/>
      <c r="G1098" s="75" t="s">
        <v>142</v>
      </c>
      <c r="H1098" s="75" t="s">
        <v>1375</v>
      </c>
      <c r="I1098" s="75" t="s">
        <v>142</v>
      </c>
      <c r="J1098" s="75"/>
      <c r="K1098" s="75"/>
      <c r="L1098" s="75"/>
      <c r="M1098" s="75"/>
      <c r="N1098" s="75"/>
    </row>
    <row r="1099" spans="2:14" hidden="1">
      <c r="B1099" s="75"/>
      <c r="C1099" s="75"/>
      <c r="D1099" s="75" t="s">
        <v>1341</v>
      </c>
      <c r="E1099" s="75" t="s">
        <v>1022</v>
      </c>
      <c r="F1099" s="75"/>
      <c r="G1099" s="75" t="s">
        <v>1559</v>
      </c>
      <c r="H1099" s="75" t="s">
        <v>1481</v>
      </c>
      <c r="I1099" s="75" t="s">
        <v>1559</v>
      </c>
      <c r="J1099" s="75"/>
      <c r="K1099" s="75"/>
      <c r="L1099" s="75"/>
      <c r="M1099" s="75"/>
      <c r="N1099" s="75"/>
    </row>
    <row r="1100" spans="2:14" hidden="1">
      <c r="B1100" s="75"/>
      <c r="C1100" s="75"/>
      <c r="D1100" s="75" t="s">
        <v>1336</v>
      </c>
      <c r="E1100" s="75" t="s">
        <v>1017</v>
      </c>
      <c r="F1100" s="75"/>
      <c r="G1100" s="75" t="s">
        <v>143</v>
      </c>
      <c r="H1100" s="75" t="s">
        <v>1481</v>
      </c>
      <c r="I1100" s="75" t="s">
        <v>1559</v>
      </c>
      <c r="J1100" s="75"/>
      <c r="K1100" s="75"/>
      <c r="L1100" s="75"/>
      <c r="M1100" s="75"/>
      <c r="N1100" s="75"/>
    </row>
    <row r="1101" spans="2:14" hidden="1">
      <c r="B1101" s="75"/>
      <c r="C1101" s="75"/>
      <c r="D1101" s="75" t="s">
        <v>1314</v>
      </c>
      <c r="E1101" s="75" t="s">
        <v>995</v>
      </c>
      <c r="F1101" s="75"/>
      <c r="G1101" s="75" t="s">
        <v>144</v>
      </c>
      <c r="H1101" s="75" t="s">
        <v>1368</v>
      </c>
      <c r="I1101" s="75" t="s">
        <v>144</v>
      </c>
      <c r="J1101" s="75"/>
      <c r="K1101" s="75"/>
      <c r="L1101" s="75"/>
      <c r="M1101" s="75"/>
      <c r="N1101" s="75"/>
    </row>
    <row r="1102" spans="2:14" hidden="1">
      <c r="B1102" s="75"/>
      <c r="C1102" s="75"/>
      <c r="D1102" s="75" t="s">
        <v>1337</v>
      </c>
      <c r="E1102" s="75" t="s">
        <v>1018</v>
      </c>
      <c r="F1102" s="75"/>
      <c r="G1102" s="75" t="s">
        <v>621</v>
      </c>
      <c r="H1102" s="75" t="s">
        <v>1351</v>
      </c>
      <c r="I1102" s="75" t="s">
        <v>146</v>
      </c>
      <c r="J1102" s="75"/>
      <c r="K1102" s="75"/>
      <c r="L1102" s="75"/>
      <c r="M1102" s="75"/>
      <c r="N1102" s="75"/>
    </row>
    <row r="1103" spans="2:14" hidden="1">
      <c r="B1103" s="75"/>
      <c r="C1103" s="75"/>
      <c r="D1103" s="75" t="s">
        <v>1338</v>
      </c>
      <c r="E1103" s="75" t="s">
        <v>1019</v>
      </c>
      <c r="F1103" s="75"/>
      <c r="G1103" s="75" t="s">
        <v>175</v>
      </c>
      <c r="H1103" s="75" t="s">
        <v>1298</v>
      </c>
      <c r="I1103" s="75" t="s">
        <v>145</v>
      </c>
      <c r="J1103" s="75"/>
      <c r="K1103" s="75"/>
      <c r="L1103" s="75"/>
      <c r="M1103" s="75"/>
      <c r="N1103" s="75"/>
    </row>
    <row r="1104" spans="2:14" hidden="1">
      <c r="B1104" s="75"/>
      <c r="C1104" s="75"/>
      <c r="D1104" s="75" t="s">
        <v>1344</v>
      </c>
      <c r="E1104" s="75" t="s">
        <v>1025</v>
      </c>
      <c r="F1104" s="75"/>
      <c r="G1104" s="75" t="s">
        <v>146</v>
      </c>
      <c r="H1104" s="75" t="s">
        <v>1351</v>
      </c>
      <c r="I1104" s="75" t="s">
        <v>146</v>
      </c>
      <c r="J1104" s="75"/>
      <c r="K1104" s="75"/>
      <c r="L1104" s="75"/>
      <c r="M1104" s="75"/>
      <c r="N1104" s="75"/>
    </row>
    <row r="1105" spans="2:14" hidden="1">
      <c r="B1105" s="75"/>
      <c r="C1105" s="75"/>
      <c r="D1105" s="75" t="s">
        <v>1346</v>
      </c>
      <c r="E1105" s="75" t="s">
        <v>1027</v>
      </c>
      <c r="F1105" s="75"/>
      <c r="G1105" s="75" t="s">
        <v>145</v>
      </c>
      <c r="H1105" s="75" t="s">
        <v>1298</v>
      </c>
      <c r="I1105" s="75" t="s">
        <v>145</v>
      </c>
      <c r="J1105" s="75"/>
      <c r="K1105" s="75"/>
      <c r="L1105" s="75"/>
      <c r="M1105" s="75"/>
      <c r="N1105" s="75"/>
    </row>
    <row r="1106" spans="2:14" hidden="1">
      <c r="B1106" s="75"/>
      <c r="C1106" s="75"/>
      <c r="D1106" s="75" t="s">
        <v>1345</v>
      </c>
      <c r="E1106" s="75" t="s">
        <v>1026</v>
      </c>
      <c r="F1106" s="75"/>
      <c r="G1106" s="75" t="s">
        <v>147</v>
      </c>
      <c r="H1106" s="75" t="s">
        <v>1481</v>
      </c>
      <c r="I1106" s="75" t="s">
        <v>147</v>
      </c>
      <c r="J1106" s="75"/>
      <c r="K1106" s="75"/>
      <c r="L1106" s="75"/>
      <c r="M1106" s="75"/>
      <c r="N1106" s="75"/>
    </row>
    <row r="1107" spans="2:14" hidden="1">
      <c r="B1107" s="75"/>
      <c r="C1107" s="75"/>
      <c r="D1107" s="75" t="s">
        <v>1340</v>
      </c>
      <c r="E1107" s="75" t="s">
        <v>1021</v>
      </c>
      <c r="F1107" s="75"/>
      <c r="G1107" s="75" t="s">
        <v>148</v>
      </c>
      <c r="H1107" s="75" t="s">
        <v>1394</v>
      </c>
      <c r="I1107" s="75" t="s">
        <v>148</v>
      </c>
      <c r="J1107" s="75"/>
      <c r="K1107" s="75"/>
      <c r="L1107" s="75"/>
      <c r="M1107" s="75"/>
      <c r="N1107" s="75"/>
    </row>
    <row r="1108" spans="2:14" hidden="1">
      <c r="B1108" s="75"/>
      <c r="C1108" s="75"/>
      <c r="D1108" s="75" t="s">
        <v>1349</v>
      </c>
      <c r="E1108" s="75" t="s">
        <v>1030</v>
      </c>
      <c r="F1108" s="75"/>
      <c r="G1108" s="75" t="s">
        <v>1560</v>
      </c>
      <c r="H1108" s="75" t="s">
        <v>1368</v>
      </c>
      <c r="I1108" s="75" t="s">
        <v>1560</v>
      </c>
      <c r="J1108" s="75"/>
      <c r="K1108" s="75"/>
      <c r="L1108" s="75"/>
      <c r="M1108" s="75"/>
      <c r="N1108" s="75"/>
    </row>
    <row r="1109" spans="2:14" hidden="1">
      <c r="B1109" s="75"/>
      <c r="C1109" s="75"/>
      <c r="D1109" s="75" t="s">
        <v>1347</v>
      </c>
      <c r="E1109" s="75" t="s">
        <v>1028</v>
      </c>
      <c r="F1109" s="75"/>
      <c r="G1109" s="75" t="s">
        <v>834</v>
      </c>
      <c r="H1109" s="75" t="s">
        <v>1368</v>
      </c>
      <c r="I1109" s="75" t="s">
        <v>149</v>
      </c>
      <c r="J1109" s="75"/>
      <c r="K1109" s="75"/>
      <c r="L1109" s="75"/>
      <c r="M1109" s="75"/>
      <c r="N1109" s="75"/>
    </row>
    <row r="1110" spans="2:14" hidden="1">
      <c r="B1110" s="75"/>
      <c r="C1110" s="75"/>
      <c r="D1110" s="75" t="s">
        <v>1339</v>
      </c>
      <c r="E1110" s="75" t="s">
        <v>1020</v>
      </c>
      <c r="F1110" s="75"/>
      <c r="G1110" s="75" t="s">
        <v>149</v>
      </c>
      <c r="H1110" s="75" t="s">
        <v>1368</v>
      </c>
      <c r="I1110" s="75" t="s">
        <v>149</v>
      </c>
      <c r="J1110" s="75"/>
      <c r="K1110" s="75"/>
      <c r="L1110" s="75"/>
      <c r="M1110" s="75"/>
      <c r="N1110" s="75"/>
    </row>
    <row r="1111" spans="2:14" hidden="1">
      <c r="B1111" s="75"/>
      <c r="C1111" s="75"/>
      <c r="D1111" s="75" t="s">
        <v>1342</v>
      </c>
      <c r="E1111" s="75" t="s">
        <v>1023</v>
      </c>
      <c r="F1111" s="75"/>
      <c r="G1111" s="75" t="s">
        <v>1561</v>
      </c>
      <c r="H1111" s="75" t="s">
        <v>1439</v>
      </c>
      <c r="I1111" s="75" t="s">
        <v>1561</v>
      </c>
      <c r="J1111" s="75"/>
      <c r="K1111" s="75"/>
      <c r="L1111" s="75"/>
      <c r="M1111" s="75"/>
      <c r="N1111" s="75"/>
    </row>
    <row r="1112" spans="2:14" hidden="1">
      <c r="B1112" s="75"/>
      <c r="C1112" s="75"/>
      <c r="D1112" s="75" t="s">
        <v>1350</v>
      </c>
      <c r="E1112" s="75" t="s">
        <v>1031</v>
      </c>
      <c r="F1112" s="75"/>
      <c r="G1112" s="75" t="s">
        <v>174</v>
      </c>
      <c r="H1112" s="75" t="s">
        <v>1473</v>
      </c>
      <c r="I1112" s="75" t="s">
        <v>174</v>
      </c>
      <c r="J1112" s="75"/>
      <c r="K1112" s="75"/>
      <c r="L1112" s="75"/>
      <c r="M1112" s="75"/>
      <c r="N1112" s="75"/>
    </row>
    <row r="1113" spans="2:14" hidden="1">
      <c r="B1113" s="75"/>
      <c r="C1113" s="75"/>
      <c r="D1113" s="75" t="s">
        <v>1355</v>
      </c>
      <c r="E1113" s="75" t="s">
        <v>1036</v>
      </c>
      <c r="F1113" s="75"/>
      <c r="G1113" s="75" t="s">
        <v>1562</v>
      </c>
      <c r="H1113" s="75" t="s">
        <v>1482</v>
      </c>
      <c r="I1113" s="75" t="s">
        <v>150</v>
      </c>
      <c r="J1113" s="75"/>
      <c r="K1113" s="75"/>
      <c r="L1113" s="75"/>
      <c r="M1113" s="75"/>
      <c r="N1113" s="75"/>
    </row>
    <row r="1114" spans="2:14" hidden="1">
      <c r="B1114" s="75"/>
      <c r="C1114" s="75"/>
      <c r="D1114" s="75" t="s">
        <v>1352</v>
      </c>
      <c r="E1114" s="75" t="s">
        <v>1033</v>
      </c>
      <c r="F1114" s="75"/>
      <c r="G1114" s="75" t="s">
        <v>150</v>
      </c>
      <c r="H1114" s="75" t="s">
        <v>1482</v>
      </c>
      <c r="I1114" s="75" t="s">
        <v>150</v>
      </c>
      <c r="J1114" s="75"/>
      <c r="K1114" s="75"/>
      <c r="L1114" s="75"/>
      <c r="M1114" s="75"/>
      <c r="N1114" s="75"/>
    </row>
    <row r="1115" spans="2:14" hidden="1">
      <c r="B1115" s="75"/>
      <c r="C1115" s="75"/>
      <c r="D1115" s="75" t="s">
        <v>1353</v>
      </c>
      <c r="E1115" s="75" t="s">
        <v>1034</v>
      </c>
      <c r="F1115" s="75"/>
      <c r="G1115" s="75" t="s">
        <v>620</v>
      </c>
      <c r="H1115" s="75" t="s">
        <v>1368</v>
      </c>
      <c r="I1115" s="75" t="s">
        <v>140</v>
      </c>
      <c r="J1115" s="75"/>
      <c r="K1115" s="75"/>
      <c r="L1115" s="75"/>
      <c r="M1115" s="75"/>
      <c r="N1115" s="75"/>
    </row>
    <row r="1116" spans="2:14" hidden="1">
      <c r="B1116" s="75"/>
      <c r="C1116" s="75"/>
      <c r="D1116" s="75" t="s">
        <v>1351</v>
      </c>
      <c r="E1116" s="75" t="s">
        <v>1032</v>
      </c>
      <c r="F1116" s="75"/>
      <c r="G1116" s="75" t="s">
        <v>622</v>
      </c>
      <c r="H1116" s="75" t="s">
        <v>1482</v>
      </c>
      <c r="I1116" s="75" t="s">
        <v>150</v>
      </c>
      <c r="J1116" s="75"/>
      <c r="K1116" s="75"/>
      <c r="L1116" s="75"/>
      <c r="M1116" s="75"/>
      <c r="N1116" s="75"/>
    </row>
    <row r="1117" spans="2:14" hidden="1">
      <c r="B1117" s="75"/>
      <c r="C1117" s="75"/>
      <c r="D1117" s="75" t="s">
        <v>1356</v>
      </c>
      <c r="E1117" s="75" t="s">
        <v>1037</v>
      </c>
      <c r="F1117" s="75"/>
      <c r="G1117" s="75" t="s">
        <v>214</v>
      </c>
      <c r="H1117" s="75" t="s">
        <v>1314</v>
      </c>
      <c r="I1117" s="75" t="s">
        <v>125</v>
      </c>
      <c r="J1117" s="75"/>
      <c r="K1117" s="75"/>
      <c r="L1117" s="75"/>
      <c r="M1117" s="75"/>
      <c r="N1117" s="75"/>
    </row>
    <row r="1118" spans="2:14" hidden="1">
      <c r="B1118" s="75"/>
      <c r="C1118" s="75"/>
      <c r="D1118" s="75" t="s">
        <v>1363</v>
      </c>
      <c r="E1118" s="75" t="s">
        <v>1044</v>
      </c>
      <c r="F1118" s="75"/>
      <c r="G1118" s="75" t="s">
        <v>1524</v>
      </c>
      <c r="H1118" s="75" t="s">
        <v>1439</v>
      </c>
      <c r="I1118" s="75" t="s">
        <v>1552</v>
      </c>
      <c r="J1118" s="75"/>
      <c r="K1118" s="75"/>
      <c r="L1118" s="75"/>
      <c r="M1118" s="75"/>
      <c r="N1118" s="75"/>
    </row>
    <row r="1119" spans="2:14" hidden="1">
      <c r="B1119" s="75"/>
      <c r="C1119" s="75"/>
      <c r="D1119" s="75" t="s">
        <v>1358</v>
      </c>
      <c r="E1119" s="75" t="s">
        <v>1039</v>
      </c>
      <c r="F1119" s="75"/>
      <c r="G1119" s="75" t="s">
        <v>41</v>
      </c>
      <c r="H1119" s="75" t="s">
        <v>1481</v>
      </c>
      <c r="I1119" s="75" t="s">
        <v>1563</v>
      </c>
      <c r="J1119" s="75"/>
      <c r="K1119" s="75"/>
      <c r="L1119" s="75"/>
      <c r="M1119" s="75"/>
      <c r="N1119" s="75"/>
    </row>
    <row r="1120" spans="2:14" hidden="1">
      <c r="B1120" s="75"/>
      <c r="C1120" s="75"/>
      <c r="D1120" s="75" t="s">
        <v>1357</v>
      </c>
      <c r="E1120" s="75" t="s">
        <v>1038</v>
      </c>
      <c r="F1120" s="75"/>
      <c r="G1120" s="75" t="s">
        <v>151</v>
      </c>
      <c r="H1120" s="75" t="s">
        <v>1439</v>
      </c>
      <c r="I1120" s="75" t="s">
        <v>151</v>
      </c>
      <c r="J1120" s="75"/>
      <c r="K1120" s="75"/>
      <c r="L1120" s="75"/>
      <c r="M1120" s="75"/>
      <c r="N1120" s="75"/>
    </row>
    <row r="1121" spans="2:14" hidden="1">
      <c r="B1121" s="75"/>
      <c r="C1121" s="75"/>
      <c r="D1121" s="75" t="s">
        <v>1361</v>
      </c>
      <c r="E1121" s="75" t="s">
        <v>1042</v>
      </c>
      <c r="F1121" s="75"/>
      <c r="G1121" s="75" t="s">
        <v>170</v>
      </c>
      <c r="H1121" s="75" t="s">
        <v>1439</v>
      </c>
      <c r="I1121" s="75" t="s">
        <v>170</v>
      </c>
      <c r="J1121" s="75"/>
      <c r="K1121" s="75"/>
      <c r="L1121" s="75"/>
      <c r="M1121" s="75"/>
      <c r="N1121" s="75"/>
    </row>
    <row r="1122" spans="2:14" hidden="1">
      <c r="B1122" s="75"/>
      <c r="C1122" s="75"/>
      <c r="D1122" s="75" t="s">
        <v>1362</v>
      </c>
      <c r="E1122" s="75" t="s">
        <v>1043</v>
      </c>
      <c r="F1122" s="75"/>
      <c r="G1122" s="75" t="s">
        <v>1564</v>
      </c>
      <c r="H1122" s="75" t="s">
        <v>1298</v>
      </c>
      <c r="I1122" s="75" t="s">
        <v>1564</v>
      </c>
      <c r="J1122" s="75"/>
      <c r="K1122" s="75"/>
      <c r="L1122" s="75"/>
      <c r="M1122" s="75"/>
      <c r="N1122" s="75"/>
    </row>
    <row r="1123" spans="2:14" hidden="1">
      <c r="B1123" s="75"/>
      <c r="C1123" s="75"/>
      <c r="D1123" s="75" t="s">
        <v>1360</v>
      </c>
      <c r="E1123" s="75" t="s">
        <v>1041</v>
      </c>
      <c r="F1123" s="75"/>
      <c r="G1123" s="75" t="s">
        <v>152</v>
      </c>
      <c r="H1123" s="75" t="s">
        <v>1298</v>
      </c>
      <c r="I1123" s="75" t="s">
        <v>1564</v>
      </c>
      <c r="J1123" s="75"/>
      <c r="K1123" s="75"/>
      <c r="L1123" s="75"/>
      <c r="M1123" s="75"/>
      <c r="N1123" s="75"/>
    </row>
    <row r="1124" spans="2:14" hidden="1">
      <c r="B1124" s="75"/>
      <c r="C1124" s="75"/>
      <c r="D1124" s="75" t="s">
        <v>1364</v>
      </c>
      <c r="E1124" s="75" t="s">
        <v>1045</v>
      </c>
      <c r="F1124" s="75"/>
      <c r="G1124" s="75" t="s">
        <v>1565</v>
      </c>
      <c r="H1124" s="75" t="s">
        <v>1273</v>
      </c>
      <c r="I1124" s="75" t="s">
        <v>486</v>
      </c>
      <c r="J1124" s="75"/>
      <c r="K1124" s="75"/>
      <c r="L1124" s="75"/>
      <c r="M1124" s="75"/>
      <c r="N1124" s="75"/>
    </row>
    <row r="1125" spans="2:14" hidden="1">
      <c r="B1125" s="75"/>
      <c r="C1125" s="75"/>
      <c r="D1125" s="75" t="s">
        <v>1365</v>
      </c>
      <c r="E1125" s="75" t="s">
        <v>1046</v>
      </c>
      <c r="F1125" s="75"/>
      <c r="G1125" s="75" t="s">
        <v>153</v>
      </c>
      <c r="H1125" s="75" t="s">
        <v>1439</v>
      </c>
      <c r="I1125" s="75" t="s">
        <v>1566</v>
      </c>
      <c r="J1125" s="75"/>
      <c r="K1125" s="75"/>
      <c r="L1125" s="75"/>
      <c r="M1125" s="75"/>
      <c r="N1125" s="75"/>
    </row>
    <row r="1126" spans="2:14" hidden="1">
      <c r="B1126" s="75"/>
      <c r="C1126" s="75"/>
      <c r="D1126" s="75" t="s">
        <v>1366</v>
      </c>
      <c r="E1126" s="75" t="s">
        <v>1047</v>
      </c>
      <c r="F1126" s="75"/>
      <c r="G1126" s="75" t="s">
        <v>1566</v>
      </c>
      <c r="H1126" s="75" t="s">
        <v>1439</v>
      </c>
      <c r="I1126" s="75" t="s">
        <v>1566</v>
      </c>
      <c r="J1126" s="75"/>
      <c r="K1126" s="75"/>
      <c r="L1126" s="75"/>
      <c r="M1126" s="75"/>
      <c r="N1126" s="75"/>
    </row>
    <row r="1127" spans="2:14" hidden="1">
      <c r="B1127" s="75"/>
      <c r="C1127" s="75"/>
      <c r="D1127" s="75" t="s">
        <v>1368</v>
      </c>
      <c r="E1127" s="75" t="s">
        <v>1049</v>
      </c>
      <c r="F1127" s="75"/>
      <c r="G1127" s="75" t="s">
        <v>154</v>
      </c>
      <c r="H1127" s="75" t="s">
        <v>1357</v>
      </c>
      <c r="I1127" s="75" t="s">
        <v>154</v>
      </c>
      <c r="J1127" s="75"/>
      <c r="K1127" s="75"/>
      <c r="L1127" s="75"/>
      <c r="M1127" s="75"/>
      <c r="N1127" s="75"/>
    </row>
    <row r="1128" spans="2:14" hidden="1">
      <c r="B1128" s="75"/>
      <c r="C1128" s="75"/>
      <c r="D1128" s="75" t="s">
        <v>1367</v>
      </c>
      <c r="E1128" s="75" t="s">
        <v>1048</v>
      </c>
      <c r="F1128" s="75"/>
      <c r="G1128" s="75" t="s">
        <v>172</v>
      </c>
      <c r="H1128" s="75" t="s">
        <v>1298</v>
      </c>
      <c r="I1128" s="75" t="s">
        <v>171</v>
      </c>
      <c r="J1128" s="75"/>
      <c r="K1128" s="75"/>
      <c r="L1128" s="75"/>
      <c r="M1128" s="75"/>
      <c r="N1128" s="75"/>
    </row>
    <row r="1129" spans="2:14" hidden="1">
      <c r="B1129" s="75"/>
      <c r="C1129" s="75"/>
      <c r="D1129" s="75" t="s">
        <v>1369</v>
      </c>
      <c r="E1129" s="75" t="s">
        <v>1050</v>
      </c>
      <c r="F1129" s="75"/>
      <c r="G1129" s="75" t="s">
        <v>171</v>
      </c>
      <c r="H1129" s="75" t="s">
        <v>1298</v>
      </c>
      <c r="I1129" s="75" t="s">
        <v>171</v>
      </c>
      <c r="J1129" s="75"/>
      <c r="K1129" s="75"/>
      <c r="L1129" s="75"/>
      <c r="M1129" s="75"/>
      <c r="N1129" s="75"/>
    </row>
    <row r="1130" spans="2:14" hidden="1">
      <c r="B1130" s="75"/>
      <c r="C1130" s="75"/>
      <c r="D1130" s="75" t="s">
        <v>1370</v>
      </c>
      <c r="E1130" s="75" t="s">
        <v>1051</v>
      </c>
      <c r="F1130" s="75"/>
      <c r="G1130" s="75" t="s">
        <v>133</v>
      </c>
      <c r="H1130" s="75" t="s">
        <v>1300</v>
      </c>
      <c r="I1130" s="75" t="s">
        <v>1655</v>
      </c>
      <c r="J1130" s="75"/>
      <c r="K1130" s="75"/>
      <c r="L1130" s="75"/>
      <c r="M1130" s="75"/>
      <c r="N1130" s="75"/>
    </row>
    <row r="1131" spans="2:14" hidden="1">
      <c r="B1131" s="75"/>
      <c r="C1131" s="75"/>
      <c r="D1131" s="75" t="s">
        <v>1373</v>
      </c>
      <c r="E1131" s="75" t="s">
        <v>1054</v>
      </c>
      <c r="F1131" s="75"/>
      <c r="G1131" s="75" t="s">
        <v>625</v>
      </c>
      <c r="H1131" s="75" t="s">
        <v>1494</v>
      </c>
      <c r="I1131" s="75" t="s">
        <v>155</v>
      </c>
      <c r="J1131" s="75"/>
      <c r="K1131" s="75"/>
      <c r="L1131" s="75"/>
      <c r="M1131" s="75"/>
      <c r="N1131" s="75"/>
    </row>
    <row r="1132" spans="2:14" hidden="1">
      <c r="B1132" s="75"/>
      <c r="C1132" s="75"/>
      <c r="D1132" s="75" t="s">
        <v>1432</v>
      </c>
      <c r="E1132" s="75" t="s">
        <v>1113</v>
      </c>
      <c r="F1132" s="75"/>
      <c r="G1132" s="75" t="s">
        <v>155</v>
      </c>
      <c r="H1132" s="75" t="s">
        <v>1494</v>
      </c>
      <c r="I1132" s="75" t="s">
        <v>155</v>
      </c>
      <c r="J1132" s="75"/>
      <c r="K1132" s="75"/>
      <c r="L1132" s="75"/>
      <c r="M1132" s="75"/>
      <c r="N1132" s="75"/>
    </row>
    <row r="1133" spans="2:14" hidden="1">
      <c r="B1133" s="75"/>
      <c r="C1133" s="75"/>
      <c r="D1133" s="75" t="s">
        <v>1375</v>
      </c>
      <c r="E1133" s="75" t="s">
        <v>1056</v>
      </c>
      <c r="F1133" s="75"/>
      <c r="G1133" s="75" t="s">
        <v>1567</v>
      </c>
      <c r="H1133" s="75" t="s">
        <v>1494</v>
      </c>
      <c r="I1133" s="75" t="s">
        <v>155</v>
      </c>
      <c r="J1133" s="75"/>
      <c r="K1133" s="75"/>
      <c r="L1133" s="75"/>
      <c r="M1133" s="75"/>
      <c r="N1133" s="75"/>
    </row>
    <row r="1134" spans="2:14" hidden="1">
      <c r="B1134" s="75"/>
      <c r="C1134" s="75"/>
      <c r="D1134" s="75" t="s">
        <v>1376</v>
      </c>
      <c r="E1134" s="75" t="s">
        <v>1057</v>
      </c>
      <c r="F1134" s="75"/>
      <c r="G1134" s="75" t="s">
        <v>1568</v>
      </c>
      <c r="H1134" s="75" t="s">
        <v>1296</v>
      </c>
      <c r="I1134" s="75" t="s">
        <v>1568</v>
      </c>
      <c r="J1134" s="75"/>
      <c r="K1134" s="75"/>
      <c r="L1134" s="75"/>
      <c r="M1134" s="75"/>
      <c r="N1134" s="75"/>
    </row>
    <row r="1135" spans="2:14" hidden="1">
      <c r="B1135" s="75"/>
      <c r="C1135" s="75"/>
      <c r="D1135" s="75" t="s">
        <v>1371</v>
      </c>
      <c r="E1135" s="75" t="s">
        <v>1052</v>
      </c>
      <c r="F1135" s="75"/>
      <c r="G1135" s="75" t="s">
        <v>40</v>
      </c>
      <c r="H1135" s="75" t="s">
        <v>1368</v>
      </c>
      <c r="I1135" s="75" t="s">
        <v>140</v>
      </c>
      <c r="J1135" s="75"/>
      <c r="K1135" s="75"/>
      <c r="L1135" s="75"/>
      <c r="M1135" s="75"/>
      <c r="N1135" s="75"/>
    </row>
    <row r="1136" spans="2:14" hidden="1">
      <c r="B1136" s="75"/>
      <c r="C1136" s="75"/>
      <c r="D1136" s="75" t="s">
        <v>1377</v>
      </c>
      <c r="E1136" s="75" t="s">
        <v>1058</v>
      </c>
      <c r="F1136" s="75"/>
      <c r="G1136" s="75" t="s">
        <v>1569</v>
      </c>
      <c r="H1136" s="75" t="s">
        <v>1417</v>
      </c>
      <c r="I1136" s="75" t="s">
        <v>1569</v>
      </c>
      <c r="J1136" s="75"/>
      <c r="K1136" s="75"/>
      <c r="L1136" s="75"/>
      <c r="M1136" s="75"/>
      <c r="N1136" s="75"/>
    </row>
    <row r="1137" spans="2:14" hidden="1">
      <c r="B1137" s="75"/>
      <c r="C1137" s="75"/>
      <c r="D1137" s="75" t="s">
        <v>1387</v>
      </c>
      <c r="E1137" s="75" t="s">
        <v>1068</v>
      </c>
      <c r="F1137" s="75"/>
      <c r="G1137" s="75" t="s">
        <v>1570</v>
      </c>
      <c r="H1137" s="75" t="s">
        <v>1324</v>
      </c>
      <c r="I1137" s="75" t="s">
        <v>1570</v>
      </c>
      <c r="J1137" s="75"/>
      <c r="K1137" s="75"/>
      <c r="L1137" s="75"/>
      <c r="M1137" s="75"/>
      <c r="N1137" s="75"/>
    </row>
    <row r="1138" spans="2:14" hidden="1">
      <c r="B1138" s="75"/>
      <c r="C1138" s="75"/>
      <c r="D1138" s="75" t="s">
        <v>1378</v>
      </c>
      <c r="E1138" s="75" t="s">
        <v>1059</v>
      </c>
      <c r="F1138" s="75"/>
      <c r="G1138" s="75" t="s">
        <v>626</v>
      </c>
      <c r="H1138" s="75" t="s">
        <v>1300</v>
      </c>
      <c r="I1138" s="75" t="s">
        <v>156</v>
      </c>
      <c r="J1138" s="75"/>
      <c r="K1138" s="75"/>
      <c r="L1138" s="75"/>
      <c r="M1138" s="75"/>
      <c r="N1138" s="75"/>
    </row>
    <row r="1139" spans="2:14" hidden="1">
      <c r="B1139" s="75"/>
      <c r="C1139" s="75"/>
      <c r="D1139" s="75" t="s">
        <v>1384</v>
      </c>
      <c r="E1139" s="75" t="s">
        <v>1065</v>
      </c>
      <c r="F1139" s="75"/>
      <c r="G1139" s="75" t="s">
        <v>157</v>
      </c>
      <c r="H1139" s="75" t="s">
        <v>1300</v>
      </c>
      <c r="I1139" s="75" t="s">
        <v>157</v>
      </c>
      <c r="J1139" s="75"/>
      <c r="K1139" s="75"/>
      <c r="L1139" s="75"/>
      <c r="M1139" s="75"/>
      <c r="N1139" s="75"/>
    </row>
    <row r="1140" spans="2:14" hidden="1">
      <c r="B1140" s="75"/>
      <c r="C1140" s="75"/>
      <c r="D1140" s="75" t="s">
        <v>1379</v>
      </c>
      <c r="E1140" s="75" t="s">
        <v>1060</v>
      </c>
      <c r="F1140" s="75"/>
      <c r="G1140" s="75" t="s">
        <v>158</v>
      </c>
      <c r="H1140" s="75" t="s">
        <v>1439</v>
      </c>
      <c r="I1140" s="75" t="s">
        <v>1571</v>
      </c>
      <c r="J1140" s="75"/>
      <c r="K1140" s="75"/>
      <c r="L1140" s="75"/>
      <c r="M1140" s="75"/>
      <c r="N1140" s="75"/>
    </row>
    <row r="1141" spans="2:14" hidden="1">
      <c r="B1141" s="75"/>
      <c r="C1141" s="75"/>
      <c r="D1141" s="75" t="s">
        <v>1380</v>
      </c>
      <c r="E1141" s="75" t="s">
        <v>1061</v>
      </c>
      <c r="F1141" s="75"/>
      <c r="G1141" s="98" t="s">
        <v>628</v>
      </c>
      <c r="H1141" s="75" t="s">
        <v>1368</v>
      </c>
      <c r="I1141" s="75" t="s">
        <v>160</v>
      </c>
      <c r="J1141" s="75"/>
      <c r="K1141" s="75"/>
      <c r="L1141" s="75"/>
      <c r="M1141" s="75"/>
      <c r="N1141" s="75"/>
    </row>
    <row r="1142" spans="2:14" hidden="1">
      <c r="B1142" s="75"/>
      <c r="C1142" s="75"/>
      <c r="D1142" s="75" t="s">
        <v>1382</v>
      </c>
      <c r="E1142" s="75" t="s">
        <v>1063</v>
      </c>
      <c r="F1142" s="75"/>
      <c r="G1142" s="75" t="s">
        <v>1571</v>
      </c>
      <c r="H1142" s="75" t="s">
        <v>1439</v>
      </c>
      <c r="I1142" s="75" t="s">
        <v>1571</v>
      </c>
      <c r="J1142" s="75"/>
      <c r="K1142" s="75"/>
      <c r="L1142" s="75"/>
      <c r="M1142" s="75"/>
      <c r="N1142" s="75"/>
    </row>
    <row r="1143" spans="2:14" hidden="1">
      <c r="B1143" s="75"/>
      <c r="C1143" s="75"/>
      <c r="D1143" s="75" t="s">
        <v>1385</v>
      </c>
      <c r="E1143" s="75" t="s">
        <v>1066</v>
      </c>
      <c r="F1143" s="75"/>
      <c r="G1143" s="75" t="s">
        <v>159</v>
      </c>
      <c r="H1143" s="75" t="s">
        <v>1475</v>
      </c>
      <c r="I1143" s="75" t="s">
        <v>1572</v>
      </c>
      <c r="J1143" s="75"/>
      <c r="K1143" s="75"/>
      <c r="L1143" s="75"/>
      <c r="M1143" s="75"/>
      <c r="N1143" s="75"/>
    </row>
    <row r="1144" spans="2:14" hidden="1">
      <c r="B1144" s="75"/>
      <c r="C1144" s="75"/>
      <c r="D1144" s="75" t="s">
        <v>1386</v>
      </c>
      <c r="E1144" s="75" t="s">
        <v>1067</v>
      </c>
      <c r="F1144" s="75"/>
      <c r="G1144" s="75" t="s">
        <v>1572</v>
      </c>
      <c r="H1144" s="75" t="s">
        <v>1475</v>
      </c>
      <c r="I1144" s="75" t="s">
        <v>1572</v>
      </c>
      <c r="J1144" s="75"/>
      <c r="K1144" s="75"/>
      <c r="L1144" s="75"/>
      <c r="M1144" s="75"/>
      <c r="N1144" s="75"/>
    </row>
    <row r="1145" spans="2:14" hidden="1">
      <c r="B1145" s="75"/>
      <c r="C1145" s="75"/>
      <c r="D1145" s="75" t="s">
        <v>1388</v>
      </c>
      <c r="E1145" s="75" t="s">
        <v>1069</v>
      </c>
      <c r="F1145" s="75"/>
      <c r="G1145" s="75" t="s">
        <v>1573</v>
      </c>
      <c r="H1145" s="75" t="s">
        <v>1368</v>
      </c>
      <c r="I1145" s="75" t="s">
        <v>160</v>
      </c>
      <c r="J1145" s="75"/>
      <c r="K1145" s="75"/>
      <c r="L1145" s="75"/>
      <c r="M1145" s="75"/>
      <c r="N1145" s="75"/>
    </row>
    <row r="1146" spans="2:14" hidden="1">
      <c r="B1146" s="75"/>
      <c r="C1146" s="75"/>
      <c r="D1146" s="75" t="s">
        <v>1396</v>
      </c>
      <c r="E1146" s="75" t="s">
        <v>1077</v>
      </c>
      <c r="F1146" s="75"/>
      <c r="G1146" s="75" t="s">
        <v>160</v>
      </c>
      <c r="H1146" s="75" t="s">
        <v>1368</v>
      </c>
      <c r="I1146" s="75" t="s">
        <v>160</v>
      </c>
      <c r="J1146" s="75"/>
      <c r="K1146" s="75"/>
      <c r="L1146" s="75"/>
      <c r="M1146" s="75"/>
      <c r="N1146" s="75"/>
    </row>
    <row r="1147" spans="2:14" hidden="1">
      <c r="B1147" s="75"/>
      <c r="C1147" s="75"/>
      <c r="D1147" s="75" t="s">
        <v>1392</v>
      </c>
      <c r="E1147" s="75" t="s">
        <v>1073</v>
      </c>
      <c r="F1147" s="75"/>
      <c r="G1147" s="75" t="s">
        <v>1574</v>
      </c>
      <c r="H1147" s="75" t="s">
        <v>1368</v>
      </c>
      <c r="I1147" s="75" t="s">
        <v>161</v>
      </c>
      <c r="J1147" s="75"/>
      <c r="K1147" s="75"/>
      <c r="L1147" s="75"/>
      <c r="M1147" s="75"/>
      <c r="N1147" s="75"/>
    </row>
    <row r="1148" spans="2:14" hidden="1">
      <c r="B1148" s="75"/>
      <c r="C1148" s="75"/>
      <c r="D1148" s="75" t="s">
        <v>1407</v>
      </c>
      <c r="E1148" s="75" t="s">
        <v>1088</v>
      </c>
      <c r="F1148" s="75"/>
      <c r="G1148" s="75" t="s">
        <v>630</v>
      </c>
      <c r="H1148" s="75" t="s">
        <v>1368</v>
      </c>
      <c r="I1148" s="75" t="s">
        <v>161</v>
      </c>
      <c r="J1148" s="75"/>
      <c r="K1148" s="75"/>
      <c r="L1148" s="75"/>
      <c r="M1148" s="75"/>
      <c r="N1148" s="75"/>
    </row>
    <row r="1149" spans="2:14" hidden="1">
      <c r="B1149" s="75"/>
      <c r="C1149" s="75"/>
      <c r="D1149" s="75" t="s">
        <v>1408</v>
      </c>
      <c r="E1149" s="75" t="s">
        <v>1089</v>
      </c>
      <c r="F1149" s="75"/>
      <c r="G1149" s="75" t="s">
        <v>631</v>
      </c>
      <c r="H1149" s="75" t="s">
        <v>1368</v>
      </c>
      <c r="I1149" s="75" t="s">
        <v>161</v>
      </c>
      <c r="J1149" s="75"/>
      <c r="K1149" s="75"/>
      <c r="L1149" s="75"/>
      <c r="M1149" s="75"/>
      <c r="N1149" s="75"/>
    </row>
    <row r="1150" spans="2:14" hidden="1">
      <c r="B1150" s="75"/>
      <c r="C1150" s="75"/>
      <c r="D1150" s="75" t="s">
        <v>1393</v>
      </c>
      <c r="E1150" s="75" t="s">
        <v>1074</v>
      </c>
      <c r="F1150" s="75"/>
      <c r="G1150" s="75" t="s">
        <v>632</v>
      </c>
      <c r="H1150" s="75" t="s">
        <v>1368</v>
      </c>
      <c r="I1150" s="75" t="s">
        <v>161</v>
      </c>
      <c r="J1150" s="75"/>
      <c r="K1150" s="75"/>
      <c r="L1150" s="75"/>
      <c r="M1150" s="75"/>
      <c r="N1150" s="75"/>
    </row>
    <row r="1151" spans="2:14" hidden="1">
      <c r="B1151" s="75"/>
      <c r="C1151" s="75"/>
      <c r="D1151" s="75" t="s">
        <v>1397</v>
      </c>
      <c r="E1151" s="75" t="s">
        <v>1078</v>
      </c>
      <c r="F1151" s="75"/>
      <c r="G1151" s="75" t="s">
        <v>633</v>
      </c>
      <c r="H1151" s="75" t="s">
        <v>1368</v>
      </c>
      <c r="I1151" s="75" t="s">
        <v>161</v>
      </c>
      <c r="J1151" s="75"/>
      <c r="K1151" s="75"/>
      <c r="L1151" s="75"/>
      <c r="M1151" s="75"/>
      <c r="N1151" s="75"/>
    </row>
    <row r="1152" spans="2:14" hidden="1">
      <c r="B1152" s="75"/>
      <c r="C1152" s="75"/>
      <c r="D1152" s="75" t="s">
        <v>1398</v>
      </c>
      <c r="E1152" s="75" t="s">
        <v>1079</v>
      </c>
      <c r="F1152" s="75"/>
      <c r="G1152" s="75" t="s">
        <v>634</v>
      </c>
      <c r="H1152" s="75" t="s">
        <v>1368</v>
      </c>
      <c r="I1152" s="75" t="s">
        <v>161</v>
      </c>
      <c r="J1152" s="75"/>
      <c r="K1152" s="75"/>
      <c r="L1152" s="75"/>
      <c r="M1152" s="75"/>
      <c r="N1152" s="75"/>
    </row>
    <row r="1153" spans="2:14" hidden="1">
      <c r="B1153" s="75"/>
      <c r="C1153" s="75"/>
      <c r="D1153" s="75" t="s">
        <v>1395</v>
      </c>
      <c r="E1153" s="75" t="s">
        <v>1076</v>
      </c>
      <c r="F1153" s="75"/>
      <c r="G1153" s="75" t="s">
        <v>635</v>
      </c>
      <c r="H1153" s="75" t="s">
        <v>1368</v>
      </c>
      <c r="I1153" s="75" t="s">
        <v>161</v>
      </c>
      <c r="J1153" s="75"/>
      <c r="K1153" s="75"/>
      <c r="L1153" s="75"/>
      <c r="M1153" s="75"/>
      <c r="N1153" s="75"/>
    </row>
    <row r="1154" spans="2:14" hidden="1">
      <c r="B1154" s="75"/>
      <c r="C1154" s="75"/>
      <c r="D1154" s="75" t="s">
        <v>1405</v>
      </c>
      <c r="E1154" s="75" t="s">
        <v>1086</v>
      </c>
      <c r="F1154" s="75"/>
      <c r="G1154" s="75" t="s">
        <v>636</v>
      </c>
      <c r="H1154" s="75" t="s">
        <v>1368</v>
      </c>
      <c r="I1154" s="75" t="s">
        <v>161</v>
      </c>
      <c r="J1154" s="75"/>
      <c r="K1154" s="75"/>
      <c r="L1154" s="75"/>
      <c r="M1154" s="75"/>
      <c r="N1154" s="75"/>
    </row>
    <row r="1155" spans="2:14" hidden="1">
      <c r="B1155" s="75"/>
      <c r="C1155" s="75"/>
      <c r="D1155" s="75" t="s">
        <v>1403</v>
      </c>
      <c r="E1155" s="75" t="s">
        <v>1084</v>
      </c>
      <c r="F1155" s="75"/>
      <c r="G1155" s="75" t="s">
        <v>637</v>
      </c>
      <c r="H1155" s="75" t="s">
        <v>1368</v>
      </c>
      <c r="I1155" s="75" t="s">
        <v>161</v>
      </c>
      <c r="J1155" s="75"/>
      <c r="K1155" s="75"/>
      <c r="L1155" s="75"/>
      <c r="M1155" s="75"/>
      <c r="N1155" s="75"/>
    </row>
    <row r="1156" spans="2:14" hidden="1">
      <c r="B1156" s="75"/>
      <c r="C1156" s="75"/>
      <c r="D1156" s="75" t="s">
        <v>1406</v>
      </c>
      <c r="E1156" s="75" t="s">
        <v>1087</v>
      </c>
      <c r="F1156" s="75"/>
      <c r="G1156" s="75" t="s">
        <v>161</v>
      </c>
      <c r="H1156" s="75" t="s">
        <v>1368</v>
      </c>
      <c r="I1156" s="75" t="s">
        <v>161</v>
      </c>
      <c r="J1156" s="75"/>
      <c r="K1156" s="75"/>
      <c r="L1156" s="75"/>
      <c r="M1156" s="75"/>
      <c r="N1156" s="75"/>
    </row>
    <row r="1157" spans="2:14" hidden="1">
      <c r="B1157" s="75"/>
      <c r="C1157" s="75"/>
      <c r="D1157" s="75" t="s">
        <v>1409</v>
      </c>
      <c r="E1157" s="75" t="s">
        <v>1090</v>
      </c>
      <c r="F1157" s="75"/>
      <c r="G1157" s="98" t="s">
        <v>638</v>
      </c>
      <c r="H1157" s="75" t="s">
        <v>1368</v>
      </c>
      <c r="I1157" s="75" t="s">
        <v>161</v>
      </c>
      <c r="J1157" s="75"/>
      <c r="K1157" s="75"/>
      <c r="L1157" s="75"/>
      <c r="M1157" s="75"/>
      <c r="N1157" s="75"/>
    </row>
    <row r="1158" spans="2:14" hidden="1">
      <c r="B1158" s="75"/>
      <c r="C1158" s="75"/>
      <c r="D1158" s="75" t="s">
        <v>1394</v>
      </c>
      <c r="E1158" s="75" t="s">
        <v>1075</v>
      </c>
      <c r="F1158" s="75"/>
      <c r="G1158" s="75" t="s">
        <v>639</v>
      </c>
      <c r="H1158" s="75" t="s">
        <v>1368</v>
      </c>
      <c r="I1158" s="75" t="s">
        <v>161</v>
      </c>
      <c r="J1158" s="75"/>
      <c r="K1158" s="75"/>
      <c r="L1158" s="75"/>
      <c r="M1158" s="75"/>
      <c r="N1158" s="75"/>
    </row>
    <row r="1159" spans="2:14" hidden="1">
      <c r="B1159" s="75"/>
      <c r="C1159" s="75"/>
      <c r="D1159" s="75" t="s">
        <v>1332</v>
      </c>
      <c r="E1159" s="75" t="s">
        <v>1013</v>
      </c>
      <c r="F1159" s="75"/>
      <c r="G1159" s="75" t="s">
        <v>640</v>
      </c>
      <c r="H1159" s="75" t="s">
        <v>1368</v>
      </c>
      <c r="I1159" s="75" t="s">
        <v>161</v>
      </c>
      <c r="J1159" s="75"/>
      <c r="K1159" s="75"/>
      <c r="L1159" s="75"/>
      <c r="M1159" s="75"/>
      <c r="N1159" s="75"/>
    </row>
    <row r="1160" spans="2:14" hidden="1">
      <c r="B1160" s="75"/>
      <c r="C1160" s="75"/>
      <c r="D1160" s="75" t="s">
        <v>1391</v>
      </c>
      <c r="E1160" s="75" t="s">
        <v>1072</v>
      </c>
      <c r="F1160" s="75"/>
      <c r="G1160" s="75" t="s">
        <v>629</v>
      </c>
      <c r="H1160" s="75" t="s">
        <v>1368</v>
      </c>
      <c r="I1160" s="75" t="s">
        <v>161</v>
      </c>
      <c r="J1160" s="75"/>
      <c r="K1160" s="75"/>
      <c r="L1160" s="75"/>
      <c r="M1160" s="75"/>
      <c r="N1160" s="75"/>
    </row>
    <row r="1161" spans="2:14" hidden="1">
      <c r="B1161" s="75"/>
      <c r="C1161" s="75"/>
      <c r="D1161" s="75" t="s">
        <v>1390</v>
      </c>
      <c r="E1161" s="75" t="s">
        <v>1071</v>
      </c>
      <c r="F1161" s="75"/>
      <c r="G1161" s="75" t="s">
        <v>829</v>
      </c>
      <c r="H1161" s="75" t="s">
        <v>1300</v>
      </c>
      <c r="I1161" s="75" t="s">
        <v>829</v>
      </c>
      <c r="J1161" s="75"/>
      <c r="K1161" s="75"/>
      <c r="L1161" s="75"/>
      <c r="M1161" s="75"/>
      <c r="N1161" s="75"/>
    </row>
    <row r="1162" spans="2:14" hidden="1">
      <c r="B1162" s="75"/>
      <c r="C1162" s="75"/>
      <c r="D1162" s="75" t="s">
        <v>1400</v>
      </c>
      <c r="E1162" s="75" t="s">
        <v>1081</v>
      </c>
      <c r="F1162" s="75"/>
      <c r="G1162" s="75" t="s">
        <v>623</v>
      </c>
      <c r="H1162" s="75" t="s">
        <v>1273</v>
      </c>
      <c r="I1162" s="75" t="s">
        <v>486</v>
      </c>
      <c r="J1162" s="75"/>
      <c r="K1162" s="75"/>
      <c r="L1162" s="75"/>
      <c r="M1162" s="75"/>
      <c r="N1162" s="75"/>
    </row>
    <row r="1163" spans="2:14" hidden="1">
      <c r="B1163" s="75"/>
      <c r="C1163" s="75"/>
      <c r="D1163" s="75" t="s">
        <v>1404</v>
      </c>
      <c r="E1163" s="75" t="s">
        <v>1085</v>
      </c>
      <c r="F1163" s="75"/>
      <c r="G1163" s="75" t="s">
        <v>156</v>
      </c>
      <c r="H1163" s="75" t="s">
        <v>1300</v>
      </c>
      <c r="I1163" s="75" t="s">
        <v>156</v>
      </c>
      <c r="J1163" s="75"/>
      <c r="K1163" s="75"/>
      <c r="L1163" s="75"/>
      <c r="M1163" s="75"/>
      <c r="N1163" s="75"/>
    </row>
    <row r="1164" spans="2:14" hidden="1">
      <c r="B1164" s="75"/>
      <c r="C1164" s="75"/>
      <c r="D1164" s="75" t="s">
        <v>1389</v>
      </c>
      <c r="E1164" s="75" t="s">
        <v>1070</v>
      </c>
      <c r="F1164" s="75"/>
      <c r="G1164" s="75" t="s">
        <v>163</v>
      </c>
      <c r="H1164" s="75" t="s">
        <v>1368</v>
      </c>
      <c r="I1164" s="75" t="s">
        <v>1575</v>
      </c>
      <c r="J1164" s="75"/>
      <c r="K1164" s="75"/>
      <c r="L1164" s="75"/>
      <c r="M1164" s="75"/>
      <c r="N1164" s="75"/>
    </row>
    <row r="1165" spans="2:14" hidden="1">
      <c r="B1165" s="75"/>
      <c r="C1165" s="75"/>
      <c r="D1165" s="75" t="s">
        <v>1402</v>
      </c>
      <c r="E1165" s="75" t="s">
        <v>1083</v>
      </c>
      <c r="F1165" s="75"/>
      <c r="G1165" s="75" t="s">
        <v>1576</v>
      </c>
      <c r="H1165" s="75" t="s">
        <v>1368</v>
      </c>
      <c r="I1165" s="75" t="s">
        <v>160</v>
      </c>
      <c r="J1165" s="75"/>
      <c r="K1165" s="75"/>
      <c r="L1165" s="75"/>
      <c r="M1165" s="75"/>
      <c r="N1165" s="75"/>
    </row>
    <row r="1166" spans="2:14" hidden="1">
      <c r="B1166" s="75"/>
      <c r="C1166" s="75"/>
      <c r="D1166" s="75" t="s">
        <v>1399</v>
      </c>
      <c r="E1166" s="75" t="s">
        <v>1080</v>
      </c>
      <c r="F1166" s="75"/>
      <c r="G1166" s="75" t="s">
        <v>642</v>
      </c>
      <c r="H1166" s="75" t="s">
        <v>1277</v>
      </c>
      <c r="I1166" s="75" t="s">
        <v>165</v>
      </c>
      <c r="J1166" s="75"/>
      <c r="K1166" s="75"/>
      <c r="L1166" s="75"/>
      <c r="M1166" s="75"/>
      <c r="N1166" s="75"/>
    </row>
    <row r="1167" spans="2:14" hidden="1">
      <c r="B1167" s="75"/>
      <c r="C1167" s="75"/>
      <c r="D1167" s="75" t="s">
        <v>1410</v>
      </c>
      <c r="E1167" s="75" t="s">
        <v>1091</v>
      </c>
      <c r="F1167" s="75"/>
      <c r="G1167" s="75" t="s">
        <v>164</v>
      </c>
      <c r="H1167" s="75" t="s">
        <v>1289</v>
      </c>
      <c r="I1167" s="75" t="s">
        <v>164</v>
      </c>
      <c r="J1167" s="75"/>
      <c r="K1167" s="75"/>
      <c r="L1167" s="75"/>
      <c r="M1167" s="75"/>
      <c r="N1167" s="75"/>
    </row>
    <row r="1168" spans="2:14" hidden="1">
      <c r="B1168" s="75"/>
      <c r="C1168" s="75"/>
      <c r="D1168" s="75" t="s">
        <v>1420</v>
      </c>
      <c r="E1168" s="75" t="s">
        <v>1101</v>
      </c>
      <c r="F1168" s="75"/>
      <c r="G1168" s="75" t="s">
        <v>641</v>
      </c>
      <c r="H1168" s="75" t="s">
        <v>1277</v>
      </c>
      <c r="I1168" s="75" t="s">
        <v>165</v>
      </c>
      <c r="J1168" s="75"/>
      <c r="K1168" s="75"/>
      <c r="L1168" s="75"/>
      <c r="M1168" s="75"/>
      <c r="N1168" s="75"/>
    </row>
    <row r="1169" spans="2:14" hidden="1">
      <c r="B1169" s="75"/>
      <c r="C1169" s="75"/>
      <c r="D1169" s="75" t="s">
        <v>1419</v>
      </c>
      <c r="E1169" s="75" t="s">
        <v>1100</v>
      </c>
      <c r="F1169" s="75"/>
      <c r="G1169" s="75" t="s">
        <v>643</v>
      </c>
      <c r="H1169" s="75" t="s">
        <v>1277</v>
      </c>
      <c r="I1169" s="75" t="s">
        <v>165</v>
      </c>
      <c r="J1169" s="75"/>
      <c r="K1169" s="75"/>
      <c r="L1169" s="75"/>
      <c r="M1169" s="75"/>
      <c r="N1169" s="75"/>
    </row>
    <row r="1170" spans="2:14" hidden="1">
      <c r="B1170" s="75"/>
      <c r="C1170" s="75"/>
      <c r="D1170" s="75" t="s">
        <v>1417</v>
      </c>
      <c r="E1170" s="75" t="s">
        <v>1098</v>
      </c>
      <c r="F1170" s="75"/>
      <c r="G1170" s="75" t="s">
        <v>1577</v>
      </c>
      <c r="H1170" s="75" t="s">
        <v>1277</v>
      </c>
      <c r="I1170" s="75" t="s">
        <v>165</v>
      </c>
      <c r="J1170" s="75"/>
      <c r="K1170" s="75"/>
      <c r="L1170" s="75"/>
      <c r="M1170" s="75"/>
      <c r="N1170" s="75"/>
    </row>
    <row r="1171" spans="2:14" hidden="1">
      <c r="B1171" s="75"/>
      <c r="C1171" s="75"/>
      <c r="D1171" s="75" t="s">
        <v>1265</v>
      </c>
      <c r="E1171" s="75" t="s">
        <v>946</v>
      </c>
      <c r="F1171" s="75"/>
      <c r="G1171" s="75" t="s">
        <v>165</v>
      </c>
      <c r="H1171" s="75" t="s">
        <v>1277</v>
      </c>
      <c r="I1171" s="75" t="s">
        <v>165</v>
      </c>
      <c r="J1171" s="75"/>
      <c r="K1171" s="75"/>
      <c r="L1171" s="75"/>
      <c r="M1171" s="75"/>
      <c r="N1171" s="75"/>
    </row>
    <row r="1172" spans="2:14" hidden="1">
      <c r="B1172" s="75"/>
      <c r="C1172" s="75"/>
      <c r="D1172" s="75" t="s">
        <v>1411</v>
      </c>
      <c r="E1172" s="75" t="s">
        <v>1092</v>
      </c>
      <c r="F1172" s="75"/>
      <c r="G1172" s="75" t="s">
        <v>1578</v>
      </c>
      <c r="H1172" s="75" t="s">
        <v>1298</v>
      </c>
      <c r="I1172" s="75" t="s">
        <v>166</v>
      </c>
      <c r="J1172" s="75"/>
      <c r="K1172" s="75"/>
      <c r="L1172" s="75"/>
      <c r="M1172" s="75"/>
      <c r="N1172" s="75"/>
    </row>
    <row r="1173" spans="2:14" hidden="1">
      <c r="B1173" s="75"/>
      <c r="C1173" s="75"/>
      <c r="D1173" s="75" t="s">
        <v>1421</v>
      </c>
      <c r="E1173" s="75" t="s">
        <v>1102</v>
      </c>
      <c r="F1173" s="75"/>
      <c r="G1173" s="75" t="s">
        <v>166</v>
      </c>
      <c r="H1173" s="75" t="s">
        <v>1298</v>
      </c>
      <c r="I1173" s="75" t="s">
        <v>166</v>
      </c>
      <c r="J1173" s="75"/>
      <c r="K1173" s="75"/>
      <c r="L1173" s="75"/>
      <c r="M1173" s="75"/>
      <c r="N1173" s="75"/>
    </row>
    <row r="1174" spans="2:14" hidden="1">
      <c r="B1174" s="75"/>
      <c r="C1174" s="75"/>
      <c r="D1174" s="75" t="s">
        <v>1415</v>
      </c>
      <c r="E1174" s="75" t="s">
        <v>1096</v>
      </c>
      <c r="F1174" s="75"/>
      <c r="G1174" s="75" t="s">
        <v>644</v>
      </c>
      <c r="H1174" s="75" t="s">
        <v>1298</v>
      </c>
      <c r="I1174" s="75" t="s">
        <v>166</v>
      </c>
      <c r="J1174" s="75"/>
      <c r="K1174" s="75"/>
      <c r="L1174" s="75"/>
      <c r="M1174" s="75"/>
      <c r="N1174" s="75"/>
    </row>
    <row r="1175" spans="2:14" hidden="1">
      <c r="B1175" s="75"/>
      <c r="C1175" s="75"/>
      <c r="D1175" s="75" t="s">
        <v>1412</v>
      </c>
      <c r="E1175" s="75" t="s">
        <v>1093</v>
      </c>
      <c r="F1175" s="75"/>
      <c r="G1175" s="75" t="s">
        <v>224</v>
      </c>
      <c r="H1175" s="75" t="s">
        <v>1314</v>
      </c>
      <c r="I1175" s="75" t="s">
        <v>131</v>
      </c>
      <c r="J1175" s="75"/>
      <c r="K1175" s="75"/>
      <c r="L1175" s="75"/>
      <c r="M1175" s="75"/>
      <c r="N1175" s="75"/>
    </row>
    <row r="1176" spans="2:14" hidden="1">
      <c r="B1176" s="75"/>
      <c r="C1176" s="75"/>
      <c r="D1176" s="75" t="s">
        <v>1414</v>
      </c>
      <c r="E1176" s="75" t="s">
        <v>1095</v>
      </c>
      <c r="F1176" s="75"/>
      <c r="G1176" s="75" t="s">
        <v>624</v>
      </c>
      <c r="H1176" s="75" t="s">
        <v>1273</v>
      </c>
      <c r="I1176" s="75" t="s">
        <v>486</v>
      </c>
      <c r="J1176" s="75"/>
      <c r="K1176" s="75"/>
      <c r="L1176" s="75"/>
      <c r="M1176" s="75"/>
      <c r="N1176" s="75"/>
    </row>
    <row r="1177" spans="2:14" hidden="1">
      <c r="B1177" s="75"/>
      <c r="C1177" s="75"/>
      <c r="D1177" s="75" t="s">
        <v>1416</v>
      </c>
      <c r="E1177" s="75" t="s">
        <v>1097</v>
      </c>
      <c r="F1177" s="75"/>
      <c r="G1177" s="75" t="s">
        <v>486</v>
      </c>
      <c r="H1177" s="75" t="s">
        <v>1273</v>
      </c>
      <c r="I1177" s="75" t="s">
        <v>486</v>
      </c>
      <c r="J1177" s="75"/>
      <c r="K1177" s="75"/>
      <c r="L1177" s="75"/>
      <c r="M1177" s="75"/>
      <c r="N1177" s="75"/>
    </row>
    <row r="1178" spans="2:14" hidden="1">
      <c r="B1178" s="75"/>
      <c r="C1178" s="75"/>
      <c r="D1178" s="75" t="s">
        <v>1413</v>
      </c>
      <c r="E1178" s="75" t="s">
        <v>1094</v>
      </c>
      <c r="F1178" s="75"/>
      <c r="G1178" s="75" t="s">
        <v>1579</v>
      </c>
      <c r="H1178" s="75" t="s">
        <v>1296</v>
      </c>
      <c r="I1178" s="75" t="s">
        <v>167</v>
      </c>
      <c r="J1178" s="75"/>
      <c r="K1178" s="75"/>
      <c r="L1178" s="75"/>
      <c r="M1178" s="75"/>
      <c r="N1178" s="75"/>
    </row>
    <row r="1179" spans="2:14" hidden="1">
      <c r="B1179" s="75"/>
      <c r="C1179" s="75"/>
      <c r="D1179" s="75" t="s">
        <v>1401</v>
      </c>
      <c r="E1179" s="75" t="s">
        <v>1082</v>
      </c>
      <c r="F1179" s="75"/>
      <c r="G1179" s="75" t="s">
        <v>167</v>
      </c>
      <c r="H1179" s="75" t="s">
        <v>1296</v>
      </c>
      <c r="I1179" s="75" t="s">
        <v>167</v>
      </c>
      <c r="J1179" s="75"/>
      <c r="K1179" s="75"/>
      <c r="L1179" s="75"/>
      <c r="M1179" s="75"/>
      <c r="N1179" s="75"/>
    </row>
    <row r="1180" spans="2:14" hidden="1">
      <c r="B1180" s="75"/>
      <c r="C1180" s="75"/>
      <c r="D1180" s="75" t="s">
        <v>1418</v>
      </c>
      <c r="E1180" s="75" t="s">
        <v>1099</v>
      </c>
      <c r="F1180" s="75"/>
      <c r="G1180" s="75" t="s">
        <v>645</v>
      </c>
      <c r="H1180" s="75" t="s">
        <v>1296</v>
      </c>
      <c r="I1180" s="75" t="s">
        <v>167</v>
      </c>
      <c r="J1180" s="75"/>
      <c r="K1180" s="75"/>
      <c r="L1180" s="75"/>
      <c r="M1180" s="75"/>
      <c r="N1180" s="75"/>
    </row>
    <row r="1181" spans="2:14" hidden="1">
      <c r="B1181" s="75"/>
      <c r="C1181" s="75"/>
      <c r="D1181" s="75" t="s">
        <v>1422</v>
      </c>
      <c r="E1181" s="75" t="s">
        <v>1103</v>
      </c>
      <c r="F1181" s="75"/>
      <c r="G1181" s="75" t="s">
        <v>168</v>
      </c>
      <c r="H1181" s="75" t="s">
        <v>1300</v>
      </c>
      <c r="I1181" s="75" t="s">
        <v>830</v>
      </c>
      <c r="J1181" s="75"/>
      <c r="K1181" s="75"/>
      <c r="L1181" s="75"/>
      <c r="M1181" s="75"/>
      <c r="N1181" s="75"/>
    </row>
    <row r="1182" spans="2:14" hidden="1">
      <c r="B1182" s="75"/>
      <c r="C1182" s="75"/>
      <c r="D1182" s="75" t="s">
        <v>1423</v>
      </c>
      <c r="E1182" s="75" t="s">
        <v>1104</v>
      </c>
      <c r="F1182" s="75"/>
      <c r="G1182" s="75" t="s">
        <v>830</v>
      </c>
      <c r="H1182" s="75" t="s">
        <v>1300</v>
      </c>
      <c r="I1182" s="75" t="s">
        <v>830</v>
      </c>
      <c r="J1182" s="75"/>
      <c r="K1182" s="75"/>
      <c r="L1182" s="75"/>
      <c r="M1182" s="75"/>
      <c r="N1182" s="75"/>
    </row>
    <row r="1183" spans="2:14" hidden="1">
      <c r="B1183" s="75"/>
      <c r="C1183" s="75"/>
      <c r="D1183" s="75" t="s">
        <v>1428</v>
      </c>
      <c r="E1183" s="75" t="s">
        <v>1109</v>
      </c>
      <c r="F1183" s="75"/>
      <c r="G1183" s="75" t="s">
        <v>169</v>
      </c>
      <c r="H1183" s="75" t="s">
        <v>1300</v>
      </c>
      <c r="I1183" s="75" t="s">
        <v>831</v>
      </c>
      <c r="J1183" s="75"/>
      <c r="K1183" s="75"/>
      <c r="L1183" s="75"/>
      <c r="M1183" s="75"/>
      <c r="N1183" s="75"/>
    </row>
    <row r="1184" spans="2:14" hidden="1">
      <c r="B1184" s="75"/>
      <c r="C1184" s="75"/>
      <c r="D1184" s="75" t="s">
        <v>1424</v>
      </c>
      <c r="E1184" s="75" t="s">
        <v>1105</v>
      </c>
      <c r="F1184" s="75"/>
      <c r="G1184" s="75" t="s">
        <v>831</v>
      </c>
      <c r="H1184" s="75" t="s">
        <v>1300</v>
      </c>
      <c r="I1184" s="75" t="s">
        <v>831</v>
      </c>
      <c r="J1184" s="75"/>
      <c r="K1184" s="75"/>
      <c r="L1184" s="75"/>
      <c r="M1184" s="75"/>
      <c r="N1184" s="75"/>
    </row>
    <row r="1185" spans="2:14" hidden="1">
      <c r="B1185" s="75"/>
      <c r="C1185" s="75"/>
      <c r="D1185" s="75" t="s">
        <v>1429</v>
      </c>
      <c r="E1185" s="75" t="s">
        <v>1110</v>
      </c>
      <c r="F1185" s="75"/>
      <c r="G1185" s="98" t="s">
        <v>116</v>
      </c>
      <c r="H1185" s="75"/>
      <c r="I1185" s="75"/>
      <c r="J1185" s="75"/>
      <c r="K1185" s="75"/>
      <c r="L1185" s="75"/>
      <c r="M1185" s="75"/>
      <c r="N1185" s="75"/>
    </row>
    <row r="1186" spans="2:14" hidden="1">
      <c r="B1186" s="75"/>
      <c r="C1186" s="75"/>
      <c r="D1186" s="75" t="s">
        <v>1434</v>
      </c>
      <c r="E1186" s="75" t="s">
        <v>1115</v>
      </c>
      <c r="F1186" s="75"/>
      <c r="G1186" s="75" t="s">
        <v>649</v>
      </c>
      <c r="H1186" s="75" t="s">
        <v>1481</v>
      </c>
      <c r="I1186" s="75" t="s">
        <v>805</v>
      </c>
      <c r="J1186" s="75"/>
      <c r="K1186" s="75"/>
      <c r="L1186" s="75"/>
      <c r="M1186" s="75"/>
      <c r="N1186" s="75"/>
    </row>
    <row r="1187" spans="2:14" hidden="1">
      <c r="B1187" s="75"/>
      <c r="C1187" s="75"/>
      <c r="D1187" s="75" t="s">
        <v>1426</v>
      </c>
      <c r="E1187" s="75" t="s">
        <v>1107</v>
      </c>
      <c r="F1187" s="75"/>
      <c r="G1187" s="75" t="s">
        <v>661</v>
      </c>
      <c r="H1187" s="75" t="s">
        <v>1300</v>
      </c>
      <c r="I1187" s="75" t="s">
        <v>824</v>
      </c>
      <c r="J1187" s="75"/>
      <c r="K1187" s="75"/>
      <c r="L1187" s="75"/>
      <c r="M1187" s="75"/>
      <c r="N1187" s="75"/>
    </row>
    <row r="1188" spans="2:14" hidden="1">
      <c r="B1188" s="75"/>
      <c r="C1188" s="75"/>
      <c r="D1188" s="75" t="s">
        <v>1427</v>
      </c>
      <c r="E1188" s="75" t="s">
        <v>1108</v>
      </c>
      <c r="F1188" s="75"/>
      <c r="G1188" s="75" t="s">
        <v>652</v>
      </c>
      <c r="H1188" s="75" t="s">
        <v>1288</v>
      </c>
      <c r="I1188" s="75" t="s">
        <v>813</v>
      </c>
      <c r="J1188" s="75"/>
      <c r="K1188" s="75"/>
      <c r="L1188" s="75"/>
      <c r="M1188" s="75"/>
      <c r="N1188" s="75"/>
    </row>
    <row r="1189" spans="2:14" hidden="1">
      <c r="B1189" s="75"/>
      <c r="C1189" s="75"/>
      <c r="D1189" s="75" t="s">
        <v>1425</v>
      </c>
      <c r="E1189" s="75" t="s">
        <v>1106</v>
      </c>
      <c r="F1189" s="75"/>
      <c r="G1189" s="75" t="s">
        <v>805</v>
      </c>
      <c r="H1189" s="75" t="s">
        <v>1481</v>
      </c>
      <c r="I1189" s="75" t="s">
        <v>805</v>
      </c>
      <c r="J1189" s="75"/>
      <c r="K1189" s="75"/>
      <c r="L1189" s="75"/>
      <c r="M1189" s="75"/>
      <c r="N1189" s="75"/>
    </row>
    <row r="1190" spans="2:14" hidden="1">
      <c r="B1190" s="75"/>
      <c r="C1190" s="75"/>
      <c r="D1190" s="75" t="s">
        <v>1430</v>
      </c>
      <c r="E1190" s="75" t="s">
        <v>1111</v>
      </c>
      <c r="F1190" s="75"/>
      <c r="G1190" s="75" t="s">
        <v>806</v>
      </c>
      <c r="H1190" s="75" t="s">
        <v>1357</v>
      </c>
      <c r="I1190" s="75" t="s">
        <v>806</v>
      </c>
      <c r="J1190" s="75"/>
      <c r="K1190" s="75"/>
      <c r="L1190" s="75"/>
      <c r="M1190" s="75"/>
      <c r="N1190" s="75"/>
    </row>
    <row r="1191" spans="2:14" hidden="1">
      <c r="B1191" s="75"/>
      <c r="C1191" s="75"/>
      <c r="D1191" s="75" t="s">
        <v>1433</v>
      </c>
      <c r="E1191" s="75" t="s">
        <v>1114</v>
      </c>
      <c r="F1191" s="75"/>
      <c r="G1191" s="75" t="s">
        <v>807</v>
      </c>
      <c r="H1191" s="75" t="s">
        <v>1357</v>
      </c>
      <c r="I1191" s="75" t="s">
        <v>807</v>
      </c>
      <c r="J1191" s="75"/>
      <c r="K1191" s="75"/>
      <c r="L1191" s="75"/>
      <c r="M1191" s="75"/>
      <c r="N1191" s="75"/>
    </row>
    <row r="1192" spans="2:14" hidden="1">
      <c r="B1192" s="75"/>
      <c r="C1192" s="75"/>
      <c r="D1192" s="75" t="s">
        <v>1431</v>
      </c>
      <c r="E1192" s="75" t="s">
        <v>1112</v>
      </c>
      <c r="F1192" s="75"/>
      <c r="G1192" s="75" t="s">
        <v>1521</v>
      </c>
      <c r="H1192" s="75" t="s">
        <v>1357</v>
      </c>
      <c r="I1192" s="75" t="s">
        <v>1521</v>
      </c>
      <c r="J1192" s="75"/>
      <c r="K1192" s="75"/>
      <c r="L1192" s="75"/>
      <c r="M1192" s="75"/>
      <c r="N1192" s="75"/>
    </row>
    <row r="1193" spans="2:14" hidden="1">
      <c r="B1193" s="75"/>
      <c r="C1193" s="75"/>
      <c r="D1193" s="75" t="s">
        <v>1436</v>
      </c>
      <c r="E1193" s="75" t="s">
        <v>1117</v>
      </c>
      <c r="F1193" s="75"/>
      <c r="G1193" s="75" t="s">
        <v>808</v>
      </c>
      <c r="H1193" s="75" t="s">
        <v>1357</v>
      </c>
      <c r="I1193" s="75" t="s">
        <v>808</v>
      </c>
      <c r="J1193" s="75"/>
      <c r="K1193" s="75"/>
      <c r="L1193" s="75"/>
      <c r="M1193" s="75"/>
      <c r="N1193" s="75"/>
    </row>
    <row r="1194" spans="2:14" hidden="1">
      <c r="B1194" s="75"/>
      <c r="C1194" s="75"/>
      <c r="D1194" s="75" t="s">
        <v>1437</v>
      </c>
      <c r="E1194" s="75" t="s">
        <v>1118</v>
      </c>
      <c r="F1194" s="75"/>
      <c r="G1194" s="75" t="s">
        <v>809</v>
      </c>
      <c r="H1194" s="75" t="s">
        <v>1357</v>
      </c>
      <c r="I1194" s="75" t="s">
        <v>809</v>
      </c>
      <c r="J1194" s="75"/>
      <c r="K1194" s="75"/>
      <c r="L1194" s="75"/>
      <c r="M1194" s="75"/>
      <c r="N1194" s="75"/>
    </row>
    <row r="1195" spans="2:14" hidden="1">
      <c r="B1195" s="75"/>
      <c r="C1195" s="75"/>
      <c r="D1195" s="75" t="s">
        <v>1438</v>
      </c>
      <c r="E1195" s="75" t="s">
        <v>1119</v>
      </c>
      <c r="F1195" s="75"/>
      <c r="G1195" s="75" t="s">
        <v>810</v>
      </c>
      <c r="H1195" s="75" t="s">
        <v>1357</v>
      </c>
      <c r="I1195" s="75" t="s">
        <v>810</v>
      </c>
      <c r="J1195" s="75"/>
      <c r="K1195" s="75"/>
      <c r="L1195" s="75"/>
      <c r="M1195" s="75"/>
      <c r="N1195" s="75"/>
    </row>
    <row r="1196" spans="2:14" hidden="1">
      <c r="B1196" s="75"/>
      <c r="C1196" s="75"/>
      <c r="D1196" s="75" t="s">
        <v>1439</v>
      </c>
      <c r="E1196" s="75" t="s">
        <v>1120</v>
      </c>
      <c r="F1196" s="75"/>
      <c r="G1196" s="75" t="s">
        <v>811</v>
      </c>
      <c r="H1196" s="75" t="s">
        <v>1357</v>
      </c>
      <c r="I1196" s="75" t="s">
        <v>811</v>
      </c>
      <c r="J1196" s="75"/>
      <c r="K1196" s="75"/>
      <c r="L1196" s="75"/>
      <c r="M1196" s="75"/>
      <c r="N1196" s="75"/>
    </row>
    <row r="1197" spans="2:14" hidden="1">
      <c r="B1197" s="75"/>
      <c r="C1197" s="75"/>
      <c r="D1197" s="75" t="s">
        <v>1440</v>
      </c>
      <c r="E1197" s="75" t="s">
        <v>1121</v>
      </c>
      <c r="F1197" s="75"/>
      <c r="G1197" s="75" t="s">
        <v>812</v>
      </c>
      <c r="H1197" s="75" t="s">
        <v>1357</v>
      </c>
      <c r="I1197" s="75" t="s">
        <v>812</v>
      </c>
      <c r="J1197" s="75"/>
      <c r="K1197" s="75"/>
      <c r="L1197" s="75"/>
      <c r="M1197" s="75"/>
      <c r="N1197" s="75"/>
    </row>
    <row r="1198" spans="2:14" hidden="1">
      <c r="B1198" s="75"/>
      <c r="C1198" s="75"/>
      <c r="D1198" s="75" t="s">
        <v>1374</v>
      </c>
      <c r="E1198" s="75" t="s">
        <v>1055</v>
      </c>
      <c r="F1198" s="75"/>
      <c r="G1198" s="75" t="s">
        <v>813</v>
      </c>
      <c r="H1198" s="75" t="s">
        <v>1288</v>
      </c>
      <c r="I1198" s="75" t="s">
        <v>813</v>
      </c>
      <c r="J1198" s="75"/>
      <c r="K1198" s="75"/>
      <c r="L1198" s="75"/>
      <c r="M1198" s="75"/>
      <c r="N1198" s="75"/>
    </row>
    <row r="1199" spans="2:14" hidden="1">
      <c r="B1199" s="75"/>
      <c r="C1199" s="75"/>
      <c r="D1199" s="75" t="s">
        <v>1381</v>
      </c>
      <c r="E1199" s="75" t="s">
        <v>1062</v>
      </c>
      <c r="F1199" s="75"/>
      <c r="G1199" s="75" t="s">
        <v>650</v>
      </c>
      <c r="H1199" s="75" t="s">
        <v>1288</v>
      </c>
      <c r="I1199" s="75" t="s">
        <v>813</v>
      </c>
      <c r="J1199" s="75"/>
      <c r="K1199" s="75"/>
      <c r="L1199" s="75"/>
      <c r="M1199" s="75"/>
      <c r="N1199" s="75"/>
    </row>
    <row r="1200" spans="2:14" hidden="1">
      <c r="B1200" s="75"/>
      <c r="C1200" s="75"/>
      <c r="D1200" s="75" t="s">
        <v>1484</v>
      </c>
      <c r="E1200" s="75" t="s">
        <v>1165</v>
      </c>
      <c r="F1200" s="75"/>
      <c r="G1200" s="75" t="s">
        <v>651</v>
      </c>
      <c r="H1200" s="75" t="s">
        <v>1288</v>
      </c>
      <c r="I1200" s="75" t="s">
        <v>813</v>
      </c>
      <c r="J1200" s="75"/>
      <c r="K1200" s="75"/>
      <c r="L1200" s="75"/>
      <c r="M1200" s="75"/>
      <c r="N1200" s="75"/>
    </row>
    <row r="1201" spans="2:14" hidden="1">
      <c r="B1201" s="75"/>
      <c r="C1201" s="75"/>
      <c r="D1201" s="75" t="s">
        <v>1491</v>
      </c>
      <c r="E1201" s="75" t="s">
        <v>1252</v>
      </c>
      <c r="F1201" s="75"/>
      <c r="G1201" s="75" t="s">
        <v>657</v>
      </c>
      <c r="H1201" s="75" t="s">
        <v>1426</v>
      </c>
      <c r="I1201" s="75" t="s">
        <v>1649</v>
      </c>
      <c r="J1201" s="75"/>
      <c r="K1201" s="75"/>
      <c r="L1201" s="75"/>
      <c r="M1201" s="75"/>
      <c r="N1201" s="75"/>
    </row>
    <row r="1202" spans="2:14" hidden="1">
      <c r="B1202" s="75"/>
      <c r="C1202" s="75"/>
      <c r="D1202" s="75" t="s">
        <v>1451</v>
      </c>
      <c r="E1202" s="75" t="s">
        <v>1132</v>
      </c>
      <c r="F1202" s="75"/>
      <c r="G1202" s="75" t="s">
        <v>659</v>
      </c>
      <c r="H1202" s="75" t="s">
        <v>1426</v>
      </c>
      <c r="I1202" s="75" t="s">
        <v>1649</v>
      </c>
      <c r="J1202" s="75"/>
      <c r="K1202" s="75"/>
      <c r="L1202" s="75"/>
      <c r="M1202" s="75"/>
      <c r="N1202" s="75"/>
    </row>
    <row r="1203" spans="2:14" hidden="1">
      <c r="B1203" s="75"/>
      <c r="C1203" s="75"/>
      <c r="D1203" s="75" t="s">
        <v>1454</v>
      </c>
      <c r="E1203" s="75" t="s">
        <v>1135</v>
      </c>
      <c r="F1203" s="75"/>
      <c r="G1203" s="75" t="s">
        <v>1661</v>
      </c>
      <c r="H1203" s="75" t="s">
        <v>1300</v>
      </c>
      <c r="I1203" s="75" t="s">
        <v>1661</v>
      </c>
      <c r="J1203" s="75"/>
      <c r="K1203" s="75"/>
      <c r="L1203" s="75"/>
      <c r="M1203" s="75"/>
      <c r="N1203" s="75"/>
    </row>
    <row r="1204" spans="2:14" hidden="1">
      <c r="B1204" s="75"/>
      <c r="C1204" s="75"/>
      <c r="D1204" s="75" t="s">
        <v>1441</v>
      </c>
      <c r="E1204" s="75" t="s">
        <v>1122</v>
      </c>
      <c r="F1204" s="75"/>
      <c r="G1204" s="75" t="s">
        <v>814</v>
      </c>
      <c r="H1204" s="75" t="s">
        <v>1300</v>
      </c>
      <c r="I1204" s="75" t="s">
        <v>814</v>
      </c>
      <c r="J1204" s="75"/>
      <c r="K1204" s="75"/>
      <c r="L1204" s="75"/>
      <c r="M1204" s="75"/>
      <c r="N1204" s="75"/>
    </row>
    <row r="1205" spans="2:14" hidden="1">
      <c r="B1205" s="75"/>
      <c r="C1205" s="75"/>
      <c r="D1205" s="75" t="s">
        <v>1443</v>
      </c>
      <c r="E1205" s="75" t="s">
        <v>1124</v>
      </c>
      <c r="F1205" s="75"/>
      <c r="G1205" s="75" t="s">
        <v>185</v>
      </c>
      <c r="H1205" s="75" t="s">
        <v>1300</v>
      </c>
      <c r="I1205" s="75" t="s">
        <v>814</v>
      </c>
      <c r="J1205" s="75"/>
      <c r="K1205" s="75"/>
      <c r="L1205" s="75"/>
      <c r="M1205" s="75"/>
      <c r="N1205" s="75"/>
    </row>
    <row r="1206" spans="2:14" hidden="1">
      <c r="B1206" s="75"/>
      <c r="C1206" s="75"/>
      <c r="D1206" s="75" t="s">
        <v>1460</v>
      </c>
      <c r="E1206" s="75" t="s">
        <v>1141</v>
      </c>
      <c r="F1206" s="75"/>
      <c r="G1206" s="75" t="s">
        <v>815</v>
      </c>
      <c r="H1206" s="75" t="s">
        <v>1300</v>
      </c>
      <c r="I1206" s="75" t="s">
        <v>815</v>
      </c>
      <c r="J1206" s="75"/>
      <c r="K1206" s="75"/>
      <c r="L1206" s="75"/>
      <c r="M1206" s="75"/>
      <c r="N1206" s="75"/>
    </row>
    <row r="1207" spans="2:14" hidden="1">
      <c r="B1207" s="75"/>
      <c r="C1207" s="75"/>
      <c r="D1207" s="75" t="s">
        <v>1449</v>
      </c>
      <c r="E1207" s="75" t="s">
        <v>1130</v>
      </c>
      <c r="F1207" s="75"/>
      <c r="G1207" s="75" t="s">
        <v>186</v>
      </c>
      <c r="H1207" s="75" t="s">
        <v>1300</v>
      </c>
      <c r="I1207" s="75" t="s">
        <v>815</v>
      </c>
      <c r="J1207" s="75"/>
      <c r="K1207" s="75"/>
      <c r="L1207" s="75"/>
      <c r="M1207" s="75"/>
      <c r="N1207" s="75"/>
    </row>
    <row r="1208" spans="2:14" hidden="1">
      <c r="B1208" s="75"/>
      <c r="C1208" s="75"/>
      <c r="D1208" s="75" t="s">
        <v>1444</v>
      </c>
      <c r="E1208" s="75" t="s">
        <v>1125</v>
      </c>
      <c r="F1208" s="75"/>
      <c r="G1208" s="75" t="s">
        <v>1522</v>
      </c>
      <c r="H1208" s="75" t="s">
        <v>1300</v>
      </c>
      <c r="I1208" s="75" t="s">
        <v>1522</v>
      </c>
      <c r="J1208" s="75"/>
      <c r="K1208" s="75"/>
      <c r="L1208" s="75"/>
      <c r="M1208" s="75"/>
      <c r="N1208" s="75"/>
    </row>
    <row r="1209" spans="2:14" hidden="1">
      <c r="B1209" s="75"/>
      <c r="C1209" s="75"/>
      <c r="D1209" s="75" t="s">
        <v>1456</v>
      </c>
      <c r="E1209" s="75" t="s">
        <v>1137</v>
      </c>
      <c r="F1209" s="75"/>
      <c r="G1209" s="75" t="s">
        <v>816</v>
      </c>
      <c r="H1209" s="75" t="s">
        <v>1300</v>
      </c>
      <c r="I1209" s="75" t="s">
        <v>816</v>
      </c>
      <c r="J1209" s="75"/>
      <c r="K1209" s="75"/>
      <c r="L1209" s="75"/>
      <c r="M1209" s="75"/>
      <c r="N1209" s="75"/>
    </row>
    <row r="1210" spans="2:14" hidden="1">
      <c r="B1210" s="75"/>
      <c r="C1210" s="75"/>
      <c r="D1210" s="75" t="s">
        <v>1457</v>
      </c>
      <c r="E1210" s="75" t="s">
        <v>1138</v>
      </c>
      <c r="F1210" s="75"/>
      <c r="G1210" s="75" t="s">
        <v>817</v>
      </c>
      <c r="H1210" s="75" t="s">
        <v>1408</v>
      </c>
      <c r="I1210" s="75" t="s">
        <v>817</v>
      </c>
      <c r="J1210" s="75"/>
      <c r="K1210" s="75"/>
      <c r="L1210" s="75"/>
      <c r="M1210" s="75"/>
      <c r="N1210" s="75"/>
    </row>
    <row r="1211" spans="2:14" hidden="1">
      <c r="B1211" s="75"/>
      <c r="C1211" s="75"/>
      <c r="D1211" s="75" t="s">
        <v>1448</v>
      </c>
      <c r="E1211" s="75" t="s">
        <v>1129</v>
      </c>
      <c r="F1211" s="75"/>
      <c r="G1211" s="75" t="s">
        <v>654</v>
      </c>
      <c r="H1211" s="75" t="s">
        <v>1408</v>
      </c>
      <c r="I1211" s="75" t="s">
        <v>817</v>
      </c>
      <c r="J1211" s="75"/>
      <c r="K1211" s="75"/>
      <c r="L1211" s="75"/>
      <c r="M1211" s="75"/>
      <c r="N1211" s="75"/>
    </row>
    <row r="1212" spans="2:14" hidden="1">
      <c r="B1212" s="75"/>
      <c r="C1212" s="75"/>
      <c r="D1212" s="75" t="s">
        <v>1452</v>
      </c>
      <c r="E1212" s="75" t="s">
        <v>1133</v>
      </c>
      <c r="F1212" s="75"/>
      <c r="G1212" s="75" t="s">
        <v>818</v>
      </c>
      <c r="H1212" s="75" t="s">
        <v>1277</v>
      </c>
      <c r="I1212" s="75" t="s">
        <v>818</v>
      </c>
      <c r="J1212" s="75"/>
      <c r="K1212" s="75"/>
      <c r="L1212" s="75"/>
      <c r="M1212" s="75"/>
      <c r="N1212" s="75"/>
    </row>
    <row r="1213" spans="2:14" hidden="1">
      <c r="B1213" s="75"/>
      <c r="C1213" s="75"/>
      <c r="D1213" s="75" t="s">
        <v>1494</v>
      </c>
      <c r="E1213" s="75" t="s">
        <v>1255</v>
      </c>
      <c r="F1213" s="75"/>
      <c r="G1213" s="75" t="s">
        <v>1648</v>
      </c>
      <c r="H1213" s="75" t="s">
        <v>1289</v>
      </c>
      <c r="I1213" s="75" t="s">
        <v>1648</v>
      </c>
      <c r="J1213" s="75"/>
      <c r="K1213" s="75"/>
      <c r="L1213" s="75"/>
      <c r="M1213" s="75"/>
      <c r="N1213" s="75"/>
    </row>
    <row r="1214" spans="2:14" hidden="1">
      <c r="B1214" s="75"/>
      <c r="C1214" s="75"/>
      <c r="D1214" s="75" t="s">
        <v>1445</v>
      </c>
      <c r="E1214" s="75" t="s">
        <v>1126</v>
      </c>
      <c r="F1214" s="75"/>
      <c r="G1214" s="75" t="s">
        <v>1649</v>
      </c>
      <c r="H1214" s="75" t="s">
        <v>1426</v>
      </c>
      <c r="I1214" s="75" t="s">
        <v>1649</v>
      </c>
      <c r="J1214" s="75"/>
      <c r="K1214" s="75"/>
      <c r="L1214" s="75"/>
      <c r="M1214" s="75"/>
      <c r="N1214" s="75"/>
    </row>
    <row r="1215" spans="2:14" hidden="1">
      <c r="B1215" s="75"/>
      <c r="C1215" s="75"/>
      <c r="D1215" s="75" t="s">
        <v>1324</v>
      </c>
      <c r="E1215" s="75" t="s">
        <v>1005</v>
      </c>
      <c r="F1215" s="75"/>
      <c r="G1215" s="75" t="s">
        <v>658</v>
      </c>
      <c r="H1215" s="75" t="s">
        <v>1426</v>
      </c>
      <c r="I1215" s="75" t="s">
        <v>1649</v>
      </c>
      <c r="J1215" s="75"/>
      <c r="K1215" s="75"/>
      <c r="L1215" s="75"/>
      <c r="M1215" s="75"/>
      <c r="N1215" s="75"/>
    </row>
    <row r="1216" spans="2:14" hidden="1">
      <c r="B1216" s="75"/>
      <c r="C1216" s="75"/>
      <c r="D1216" s="75" t="s">
        <v>1383</v>
      </c>
      <c r="E1216" s="75" t="s">
        <v>1064</v>
      </c>
      <c r="F1216" s="75"/>
      <c r="G1216" s="75" t="s">
        <v>660</v>
      </c>
      <c r="H1216" s="75" t="s">
        <v>1426</v>
      </c>
      <c r="I1216" s="75" t="s">
        <v>1649</v>
      </c>
      <c r="J1216" s="75"/>
      <c r="K1216" s="75"/>
      <c r="L1216" s="75"/>
      <c r="M1216" s="75"/>
      <c r="N1216" s="75"/>
    </row>
    <row r="1217" spans="2:14" hidden="1">
      <c r="B1217" s="75"/>
      <c r="C1217" s="75"/>
      <c r="D1217" s="75" t="s">
        <v>1446</v>
      </c>
      <c r="E1217" s="75" t="s">
        <v>1127</v>
      </c>
      <c r="F1217" s="75"/>
      <c r="G1217" s="75" t="s">
        <v>1523</v>
      </c>
      <c r="H1217" s="75" t="s">
        <v>1368</v>
      </c>
      <c r="I1217" s="75" t="s">
        <v>1523</v>
      </c>
      <c r="J1217" s="75"/>
      <c r="K1217" s="75"/>
      <c r="L1217" s="75"/>
      <c r="M1217" s="75"/>
      <c r="N1217" s="75"/>
    </row>
    <row r="1218" spans="2:14" hidden="1">
      <c r="B1218" s="75"/>
      <c r="C1218" s="75"/>
      <c r="D1218" s="75" t="s">
        <v>1453</v>
      </c>
      <c r="E1218" s="75" t="s">
        <v>1134</v>
      </c>
      <c r="F1218" s="75"/>
      <c r="G1218" s="75" t="s">
        <v>653</v>
      </c>
      <c r="H1218" s="75" t="s">
        <v>1408</v>
      </c>
      <c r="I1218" s="75" t="s">
        <v>817</v>
      </c>
      <c r="J1218" s="75"/>
      <c r="K1218" s="75"/>
      <c r="L1218" s="75"/>
      <c r="M1218" s="75"/>
      <c r="N1218" s="75"/>
    </row>
    <row r="1219" spans="2:14" hidden="1">
      <c r="B1219" s="75"/>
      <c r="C1219" s="75"/>
      <c r="D1219" s="75" t="s">
        <v>1442</v>
      </c>
      <c r="E1219" s="75" t="s">
        <v>1123</v>
      </c>
      <c r="F1219" s="75"/>
      <c r="G1219" s="75" t="s">
        <v>1524</v>
      </c>
      <c r="H1219" s="75" t="s">
        <v>1439</v>
      </c>
      <c r="I1219" s="75" t="s">
        <v>1524</v>
      </c>
      <c r="J1219" s="75"/>
      <c r="K1219" s="75"/>
      <c r="L1219" s="75"/>
      <c r="M1219" s="75"/>
      <c r="N1219" s="75"/>
    </row>
    <row r="1220" spans="2:14" hidden="1">
      <c r="B1220" s="75"/>
      <c r="C1220" s="75"/>
      <c r="D1220" s="75" t="s">
        <v>1455</v>
      </c>
      <c r="E1220" s="75" t="s">
        <v>1136</v>
      </c>
      <c r="F1220" s="75"/>
      <c r="G1220" s="75" t="s">
        <v>819</v>
      </c>
      <c r="H1220" s="75" t="s">
        <v>1288</v>
      </c>
      <c r="I1220" s="75" t="s">
        <v>819</v>
      </c>
      <c r="J1220" s="75"/>
      <c r="K1220" s="75"/>
      <c r="L1220" s="75"/>
      <c r="M1220" s="75"/>
      <c r="N1220" s="75"/>
    </row>
    <row r="1221" spans="2:14" hidden="1">
      <c r="B1221" s="75"/>
      <c r="C1221" s="75"/>
      <c r="D1221" s="75" t="s">
        <v>1447</v>
      </c>
      <c r="E1221" s="75" t="s">
        <v>1128</v>
      </c>
      <c r="F1221" s="75"/>
      <c r="G1221" s="75" t="s">
        <v>656</v>
      </c>
      <c r="H1221" s="75" t="s">
        <v>1289</v>
      </c>
      <c r="I1221" s="75" t="s">
        <v>1648</v>
      </c>
      <c r="J1221" s="75"/>
      <c r="K1221" s="75"/>
      <c r="L1221" s="75"/>
      <c r="M1221" s="75"/>
      <c r="N1221" s="75"/>
    </row>
    <row r="1222" spans="2:14" hidden="1">
      <c r="B1222" s="75"/>
      <c r="C1222" s="75"/>
      <c r="D1222" s="75" t="s">
        <v>1459</v>
      </c>
      <c r="E1222" s="75" t="s">
        <v>1140</v>
      </c>
      <c r="F1222" s="75"/>
      <c r="G1222" s="75" t="s">
        <v>820</v>
      </c>
      <c r="H1222" s="75" t="s">
        <v>1357</v>
      </c>
      <c r="I1222" s="75" t="s">
        <v>820</v>
      </c>
      <c r="J1222" s="75"/>
      <c r="K1222" s="75"/>
      <c r="L1222" s="75"/>
      <c r="M1222" s="75"/>
      <c r="N1222" s="75"/>
    </row>
    <row r="1223" spans="2:14" hidden="1">
      <c r="B1223" s="75"/>
      <c r="C1223" s="75"/>
      <c r="D1223" s="75" t="s">
        <v>1458</v>
      </c>
      <c r="E1223" s="75" t="s">
        <v>1139</v>
      </c>
      <c r="F1223" s="75"/>
      <c r="G1223" s="75" t="s">
        <v>821</v>
      </c>
      <c r="H1223" s="75" t="s">
        <v>1357</v>
      </c>
      <c r="I1223" s="75" t="s">
        <v>821</v>
      </c>
      <c r="J1223" s="75"/>
      <c r="K1223" s="75"/>
      <c r="L1223" s="75"/>
      <c r="M1223" s="75"/>
      <c r="N1223" s="75"/>
    </row>
    <row r="1224" spans="2:14" hidden="1">
      <c r="B1224" s="75"/>
      <c r="C1224" s="75"/>
      <c r="D1224" s="75" t="s">
        <v>1298</v>
      </c>
      <c r="E1224" s="75" t="s">
        <v>979</v>
      </c>
      <c r="F1224" s="75"/>
      <c r="G1224" s="75" t="s">
        <v>822</v>
      </c>
      <c r="H1224" s="75" t="s">
        <v>1357</v>
      </c>
      <c r="I1224" s="75" t="s">
        <v>822</v>
      </c>
      <c r="J1224" s="75"/>
      <c r="K1224" s="75"/>
      <c r="L1224" s="75"/>
      <c r="M1224" s="75"/>
      <c r="N1224" s="75"/>
    </row>
    <row r="1225" spans="2:14" hidden="1">
      <c r="B1225" s="75"/>
      <c r="C1225" s="75"/>
      <c r="D1225" s="75" t="s">
        <v>1461</v>
      </c>
      <c r="E1225" s="75" t="s">
        <v>1142</v>
      </c>
      <c r="F1225" s="75"/>
      <c r="G1225" s="75" t="s">
        <v>823</v>
      </c>
      <c r="H1225" s="75" t="s">
        <v>1357</v>
      </c>
      <c r="I1225" s="75" t="s">
        <v>823</v>
      </c>
      <c r="J1225" s="75"/>
      <c r="K1225" s="75"/>
      <c r="L1225" s="75"/>
      <c r="M1225" s="75"/>
      <c r="N1225" s="75"/>
    </row>
    <row r="1226" spans="2:14" hidden="1">
      <c r="B1226" s="75"/>
      <c r="C1226" s="75"/>
      <c r="D1226" s="75" t="s">
        <v>1475</v>
      </c>
      <c r="E1226" s="75" t="s">
        <v>1156</v>
      </c>
      <c r="F1226" s="75"/>
      <c r="G1226" s="75" t="s">
        <v>1525</v>
      </c>
      <c r="H1226" s="75" t="s">
        <v>1357</v>
      </c>
      <c r="I1226" s="75" t="s">
        <v>1525</v>
      </c>
      <c r="J1226" s="75"/>
      <c r="K1226" s="75"/>
      <c r="L1226" s="75"/>
      <c r="M1226" s="75"/>
      <c r="N1226" s="75"/>
    </row>
    <row r="1227" spans="2:14" hidden="1">
      <c r="B1227" s="75"/>
      <c r="C1227" s="75"/>
      <c r="D1227" s="75" t="s">
        <v>1466</v>
      </c>
      <c r="E1227" s="75" t="s">
        <v>1147</v>
      </c>
      <c r="F1227" s="75"/>
      <c r="G1227" s="75" t="s">
        <v>1526</v>
      </c>
      <c r="H1227" s="75" t="s">
        <v>1357</v>
      </c>
      <c r="I1227" s="75" t="s">
        <v>1526</v>
      </c>
      <c r="J1227" s="75"/>
      <c r="K1227" s="75"/>
      <c r="L1227" s="75"/>
      <c r="M1227" s="75"/>
      <c r="N1227" s="75"/>
    </row>
    <row r="1228" spans="2:14" hidden="1">
      <c r="B1228" s="75"/>
      <c r="C1228" s="75"/>
      <c r="D1228" s="75" t="s">
        <v>1476</v>
      </c>
      <c r="E1228" s="75" t="s">
        <v>1157</v>
      </c>
      <c r="F1228" s="75"/>
      <c r="G1228" s="75" t="s">
        <v>1527</v>
      </c>
      <c r="H1228" s="75" t="s">
        <v>1357</v>
      </c>
      <c r="I1228" s="75" t="s">
        <v>1527</v>
      </c>
      <c r="J1228" s="75"/>
      <c r="K1228" s="75"/>
      <c r="L1228" s="75"/>
      <c r="M1228" s="75"/>
      <c r="N1228" s="75"/>
    </row>
    <row r="1229" spans="2:14" hidden="1">
      <c r="B1229" s="75"/>
      <c r="C1229" s="75"/>
      <c r="D1229" s="75" t="s">
        <v>1465</v>
      </c>
      <c r="E1229" s="75" t="s">
        <v>1146</v>
      </c>
      <c r="F1229" s="75"/>
      <c r="G1229" s="75" t="s">
        <v>1528</v>
      </c>
      <c r="H1229" s="75" t="s">
        <v>1357</v>
      </c>
      <c r="I1229" s="75" t="s">
        <v>1528</v>
      </c>
      <c r="J1229" s="75"/>
      <c r="K1229" s="75"/>
      <c r="L1229" s="75"/>
      <c r="M1229" s="75"/>
      <c r="N1229" s="75"/>
    </row>
    <row r="1230" spans="2:14" hidden="1">
      <c r="B1230" s="75"/>
      <c r="C1230" s="75"/>
      <c r="D1230" s="75" t="s">
        <v>1464</v>
      </c>
      <c r="E1230" s="75" t="s">
        <v>1145</v>
      </c>
      <c r="F1230" s="75"/>
      <c r="G1230" s="75" t="s">
        <v>1529</v>
      </c>
      <c r="H1230" s="75" t="s">
        <v>1357</v>
      </c>
      <c r="I1230" s="75" t="s">
        <v>1529</v>
      </c>
      <c r="J1230" s="75"/>
      <c r="K1230" s="75"/>
      <c r="L1230" s="75"/>
      <c r="M1230" s="75"/>
      <c r="N1230" s="75"/>
    </row>
    <row r="1231" spans="2:14" hidden="1">
      <c r="B1231" s="75"/>
      <c r="C1231" s="75"/>
      <c r="D1231" s="75" t="s">
        <v>1467</v>
      </c>
      <c r="E1231" s="75" t="s">
        <v>1148</v>
      </c>
      <c r="F1231" s="75"/>
      <c r="G1231" s="75" t="s">
        <v>1530</v>
      </c>
      <c r="H1231" s="75" t="s">
        <v>1357</v>
      </c>
      <c r="I1231" s="75" t="s">
        <v>1530</v>
      </c>
      <c r="J1231" s="75"/>
      <c r="K1231" s="75"/>
      <c r="L1231" s="75"/>
      <c r="M1231" s="75"/>
      <c r="N1231" s="75"/>
    </row>
    <row r="1232" spans="2:14" hidden="1">
      <c r="B1232" s="75"/>
      <c r="C1232" s="75"/>
      <c r="D1232" s="75" t="s">
        <v>1470</v>
      </c>
      <c r="E1232" s="75" t="s">
        <v>1151</v>
      </c>
      <c r="F1232" s="75"/>
      <c r="G1232" s="75" t="s">
        <v>1531</v>
      </c>
      <c r="H1232" s="75" t="s">
        <v>1357</v>
      </c>
      <c r="I1232" s="75" t="s">
        <v>1531</v>
      </c>
      <c r="J1232" s="75"/>
      <c r="K1232" s="75"/>
      <c r="L1232" s="75"/>
      <c r="M1232" s="75"/>
      <c r="N1232" s="75"/>
    </row>
    <row r="1233" spans="2:14" hidden="1">
      <c r="B1233" s="75"/>
      <c r="C1233" s="75"/>
      <c r="D1233" s="75" t="s">
        <v>1471</v>
      </c>
      <c r="E1233" s="75" t="s">
        <v>1152</v>
      </c>
      <c r="F1233" s="75"/>
      <c r="G1233" s="75" t="s">
        <v>1532</v>
      </c>
      <c r="H1233" s="75" t="s">
        <v>1357</v>
      </c>
      <c r="I1233" s="75" t="s">
        <v>1532</v>
      </c>
      <c r="J1233" s="75"/>
      <c r="K1233" s="75"/>
      <c r="L1233" s="75"/>
      <c r="M1233" s="75"/>
      <c r="N1233" s="75"/>
    </row>
    <row r="1234" spans="2:14" hidden="1">
      <c r="B1234" s="75"/>
      <c r="C1234" s="75"/>
      <c r="D1234" s="75" t="s">
        <v>1472</v>
      </c>
      <c r="E1234" s="75" t="s">
        <v>1153</v>
      </c>
      <c r="F1234" s="75"/>
      <c r="G1234" s="75" t="s">
        <v>1533</v>
      </c>
      <c r="H1234" s="75" t="s">
        <v>1357</v>
      </c>
      <c r="I1234" s="75" t="s">
        <v>1533</v>
      </c>
      <c r="J1234" s="75"/>
      <c r="K1234" s="75"/>
      <c r="L1234" s="75"/>
      <c r="M1234" s="75"/>
      <c r="N1234" s="75"/>
    </row>
    <row r="1235" spans="2:14" hidden="1">
      <c r="B1235" s="75"/>
      <c r="C1235" s="75"/>
      <c r="D1235" s="75" t="s">
        <v>1473</v>
      </c>
      <c r="E1235" s="75" t="s">
        <v>1154</v>
      </c>
      <c r="F1235" s="75"/>
      <c r="G1235" s="75" t="s">
        <v>1534</v>
      </c>
      <c r="H1235" s="75" t="s">
        <v>1357</v>
      </c>
      <c r="I1235" s="75" t="s">
        <v>1534</v>
      </c>
      <c r="J1235" s="75"/>
      <c r="K1235" s="75"/>
      <c r="L1235" s="75"/>
      <c r="M1235" s="75"/>
      <c r="N1235" s="75"/>
    </row>
    <row r="1236" spans="2:14" hidden="1">
      <c r="B1236" s="75"/>
      <c r="C1236" s="75"/>
      <c r="D1236" s="75" t="s">
        <v>1468</v>
      </c>
      <c r="E1236" s="75" t="s">
        <v>1149</v>
      </c>
      <c r="F1236" s="75"/>
      <c r="G1236" s="75" t="s">
        <v>1535</v>
      </c>
      <c r="H1236" s="75" t="s">
        <v>1357</v>
      </c>
      <c r="I1236" s="75" t="s">
        <v>1535</v>
      </c>
      <c r="J1236" s="75"/>
      <c r="K1236" s="75"/>
      <c r="L1236" s="75"/>
      <c r="M1236" s="75"/>
      <c r="N1236" s="75"/>
    </row>
    <row r="1237" spans="2:14" hidden="1">
      <c r="B1237" s="75"/>
      <c r="C1237" s="75"/>
      <c r="D1237" s="75" t="s">
        <v>1462</v>
      </c>
      <c r="E1237" s="75" t="s">
        <v>1143</v>
      </c>
      <c r="F1237" s="75"/>
      <c r="G1237" s="75" t="s">
        <v>1536</v>
      </c>
      <c r="H1237" s="75" t="s">
        <v>1357</v>
      </c>
      <c r="I1237" s="75" t="s">
        <v>1536</v>
      </c>
      <c r="J1237" s="75"/>
      <c r="K1237" s="75"/>
      <c r="L1237" s="75"/>
      <c r="M1237" s="75"/>
      <c r="N1237" s="75"/>
    </row>
    <row r="1238" spans="2:14" hidden="1">
      <c r="B1238" s="75"/>
      <c r="C1238" s="75"/>
      <c r="D1238" s="75" t="s">
        <v>1474</v>
      </c>
      <c r="E1238" s="75" t="s">
        <v>1155</v>
      </c>
      <c r="F1238" s="75"/>
      <c r="G1238" s="75" t="s">
        <v>1537</v>
      </c>
      <c r="H1238" s="75" t="s">
        <v>1357</v>
      </c>
      <c r="I1238" s="75" t="s">
        <v>1537</v>
      </c>
      <c r="J1238" s="75"/>
      <c r="K1238" s="75"/>
      <c r="L1238" s="75"/>
      <c r="M1238" s="75"/>
      <c r="N1238" s="75"/>
    </row>
    <row r="1239" spans="2:14" hidden="1">
      <c r="B1239" s="75"/>
      <c r="C1239" s="75"/>
      <c r="D1239" s="75" t="s">
        <v>1477</v>
      </c>
      <c r="E1239" s="75" t="s">
        <v>1158</v>
      </c>
      <c r="F1239" s="75"/>
      <c r="G1239" s="75" t="s">
        <v>1538</v>
      </c>
      <c r="H1239" s="75" t="s">
        <v>1357</v>
      </c>
      <c r="I1239" s="75" t="s">
        <v>1538</v>
      </c>
      <c r="J1239" s="75"/>
      <c r="K1239" s="75"/>
      <c r="L1239" s="75"/>
      <c r="M1239" s="75"/>
      <c r="N1239" s="75"/>
    </row>
    <row r="1240" spans="2:14" hidden="1">
      <c r="B1240" s="75"/>
      <c r="C1240" s="75"/>
      <c r="D1240" s="75" t="s">
        <v>1478</v>
      </c>
      <c r="E1240" s="75" t="s">
        <v>1159</v>
      </c>
      <c r="F1240" s="75"/>
      <c r="G1240" s="75" t="s">
        <v>1539</v>
      </c>
      <c r="H1240" s="75" t="s">
        <v>1357</v>
      </c>
      <c r="I1240" s="75" t="s">
        <v>1539</v>
      </c>
      <c r="J1240" s="75"/>
      <c r="K1240" s="75"/>
      <c r="L1240" s="75"/>
      <c r="M1240" s="75"/>
      <c r="N1240" s="75"/>
    </row>
    <row r="1241" spans="2:14" hidden="1">
      <c r="B1241" s="75"/>
      <c r="C1241" s="75"/>
      <c r="D1241" s="75" t="s">
        <v>1266</v>
      </c>
      <c r="E1241" s="75" t="s">
        <v>947</v>
      </c>
      <c r="F1241" s="75"/>
      <c r="G1241" s="75" t="s">
        <v>1645</v>
      </c>
      <c r="H1241" s="75" t="s">
        <v>1357</v>
      </c>
      <c r="I1241" s="75" t="s">
        <v>1645</v>
      </c>
      <c r="J1241" s="75"/>
      <c r="K1241" s="75"/>
      <c r="L1241" s="75"/>
      <c r="M1241" s="75"/>
      <c r="N1241" s="75"/>
    </row>
    <row r="1242" spans="2:14" hidden="1">
      <c r="B1242" s="75"/>
      <c r="C1242" s="75"/>
      <c r="D1242" s="75" t="s">
        <v>1335</v>
      </c>
      <c r="E1242" s="75" t="s">
        <v>1016</v>
      </c>
      <c r="F1242" s="75"/>
      <c r="G1242" s="75" t="s">
        <v>1646</v>
      </c>
      <c r="H1242" s="75" t="s">
        <v>1357</v>
      </c>
      <c r="I1242" s="75" t="s">
        <v>1646</v>
      </c>
      <c r="J1242" s="75"/>
      <c r="K1242" s="75"/>
      <c r="L1242" s="75"/>
      <c r="M1242" s="75"/>
      <c r="N1242" s="75"/>
    </row>
    <row r="1243" spans="2:14" hidden="1">
      <c r="B1243" s="75"/>
      <c r="C1243" s="75"/>
      <c r="D1243" s="75" t="s">
        <v>1481</v>
      </c>
      <c r="E1243" s="75" t="s">
        <v>1162</v>
      </c>
      <c r="F1243" s="75"/>
      <c r="G1243" s="75" t="s">
        <v>1540</v>
      </c>
      <c r="H1243" s="75" t="s">
        <v>1357</v>
      </c>
      <c r="I1243" s="75" t="s">
        <v>1540</v>
      </c>
      <c r="J1243" s="75"/>
      <c r="K1243" s="75"/>
      <c r="L1243" s="75"/>
      <c r="M1243" s="75"/>
      <c r="N1243" s="75"/>
    </row>
    <row r="1244" spans="2:14" hidden="1">
      <c r="B1244" s="75"/>
      <c r="C1244" s="75"/>
      <c r="D1244" s="75" t="s">
        <v>1479</v>
      </c>
      <c r="E1244" s="75" t="s">
        <v>1160</v>
      </c>
      <c r="F1244" s="75"/>
      <c r="G1244" s="75" t="s">
        <v>1541</v>
      </c>
      <c r="H1244" s="75" t="s">
        <v>1357</v>
      </c>
      <c r="I1244" s="75" t="s">
        <v>1541</v>
      </c>
      <c r="J1244" s="75"/>
      <c r="K1244" s="75"/>
      <c r="L1244" s="75"/>
      <c r="M1244" s="75"/>
      <c r="N1244" s="75"/>
    </row>
    <row r="1245" spans="2:14" hidden="1">
      <c r="B1245" s="75"/>
      <c r="C1245" s="75"/>
      <c r="D1245" s="75" t="s">
        <v>1480</v>
      </c>
      <c r="E1245" s="75" t="s">
        <v>1161</v>
      </c>
      <c r="F1245" s="75"/>
      <c r="G1245" s="75" t="s">
        <v>1542</v>
      </c>
      <c r="H1245" s="75" t="s">
        <v>1357</v>
      </c>
      <c r="I1245" s="75" t="s">
        <v>1542</v>
      </c>
      <c r="J1245" s="75"/>
      <c r="K1245" s="75"/>
      <c r="L1245" s="75"/>
      <c r="M1245" s="75"/>
      <c r="N1245" s="75"/>
    </row>
    <row r="1246" spans="2:14" hidden="1">
      <c r="B1246" s="75"/>
      <c r="C1246" s="75"/>
      <c r="D1246" s="75" t="s">
        <v>1482</v>
      </c>
      <c r="E1246" s="75" t="s">
        <v>1163</v>
      </c>
      <c r="F1246" s="75"/>
      <c r="G1246" s="75" t="s">
        <v>7</v>
      </c>
      <c r="H1246" s="75" t="s">
        <v>1300</v>
      </c>
      <c r="I1246" s="75" t="s">
        <v>1644</v>
      </c>
      <c r="J1246" s="75"/>
      <c r="K1246" s="75"/>
      <c r="L1246" s="75"/>
      <c r="M1246" s="75"/>
      <c r="N1246" s="75"/>
    </row>
    <row r="1247" spans="2:14" hidden="1">
      <c r="B1247" s="75"/>
      <c r="C1247" s="75"/>
      <c r="D1247" s="75" t="s">
        <v>1489</v>
      </c>
      <c r="E1247" s="75" t="s">
        <v>1250</v>
      </c>
      <c r="F1247" s="75"/>
      <c r="G1247" s="75" t="s">
        <v>655</v>
      </c>
      <c r="H1247" s="75" t="s">
        <v>1289</v>
      </c>
      <c r="I1247" s="75" t="s">
        <v>1648</v>
      </c>
      <c r="J1247" s="75"/>
      <c r="K1247" s="75"/>
      <c r="L1247" s="75"/>
      <c r="M1247" s="75"/>
      <c r="N1247" s="75"/>
    </row>
    <row r="1248" spans="2:14" hidden="1">
      <c r="B1248" s="75"/>
      <c r="C1248" s="75"/>
      <c r="D1248" s="75" t="s">
        <v>1483</v>
      </c>
      <c r="E1248" s="75" t="s">
        <v>1164</v>
      </c>
      <c r="F1248" s="75"/>
      <c r="G1248" s="75" t="s">
        <v>187</v>
      </c>
      <c r="H1248" s="75" t="s">
        <v>1465</v>
      </c>
      <c r="I1248" s="75" t="s">
        <v>1643</v>
      </c>
      <c r="J1248" s="75"/>
      <c r="K1248" s="75"/>
      <c r="L1248" s="75"/>
      <c r="M1248" s="75"/>
      <c r="N1248" s="75"/>
    </row>
    <row r="1249" spans="2:14" hidden="1">
      <c r="B1249" s="75"/>
      <c r="C1249" s="75"/>
      <c r="D1249" s="75" t="s">
        <v>1485</v>
      </c>
      <c r="E1249" s="75" t="s">
        <v>1166</v>
      </c>
      <c r="F1249" s="75"/>
      <c r="G1249" s="75" t="s">
        <v>1643</v>
      </c>
      <c r="H1249" s="75" t="s">
        <v>1465</v>
      </c>
      <c r="I1249" s="75" t="s">
        <v>1643</v>
      </c>
      <c r="J1249" s="75"/>
      <c r="K1249" s="75"/>
      <c r="L1249" s="75"/>
      <c r="M1249" s="75"/>
      <c r="N1249" s="75"/>
    </row>
    <row r="1250" spans="2:14" hidden="1">
      <c r="B1250" s="75"/>
      <c r="C1250" s="75"/>
      <c r="D1250" s="75" t="s">
        <v>1488</v>
      </c>
      <c r="E1250" s="75" t="s">
        <v>1249</v>
      </c>
      <c r="F1250" s="75"/>
      <c r="G1250" s="75" t="s">
        <v>662</v>
      </c>
      <c r="H1250" s="75" t="s">
        <v>1300</v>
      </c>
      <c r="I1250" s="75" t="s">
        <v>1644</v>
      </c>
      <c r="J1250" s="75"/>
      <c r="K1250" s="75"/>
      <c r="L1250" s="75"/>
      <c r="M1250" s="75"/>
      <c r="N1250" s="75"/>
    </row>
    <row r="1251" spans="2:14" hidden="1">
      <c r="B1251" s="75"/>
      <c r="C1251" s="75"/>
      <c r="D1251" s="75" t="s">
        <v>1486</v>
      </c>
      <c r="E1251" s="75" t="s">
        <v>1247</v>
      </c>
      <c r="F1251" s="75"/>
      <c r="G1251" s="75" t="s">
        <v>824</v>
      </c>
      <c r="H1251" s="75" t="s">
        <v>1300</v>
      </c>
      <c r="I1251" s="75" t="s">
        <v>824</v>
      </c>
      <c r="J1251" s="75"/>
      <c r="K1251" s="75"/>
      <c r="L1251" s="75"/>
      <c r="M1251" s="75"/>
      <c r="N1251" s="75"/>
    </row>
    <row r="1252" spans="2:14" hidden="1">
      <c r="B1252" s="75"/>
      <c r="C1252" s="75"/>
      <c r="D1252" s="75" t="s">
        <v>1487</v>
      </c>
      <c r="E1252" s="75" t="s">
        <v>1248</v>
      </c>
      <c r="F1252" s="75"/>
      <c r="G1252" s="75" t="s">
        <v>188</v>
      </c>
      <c r="H1252" s="75" t="s">
        <v>1300</v>
      </c>
      <c r="I1252" s="75" t="s">
        <v>824</v>
      </c>
      <c r="J1252" s="75"/>
      <c r="K1252" s="75"/>
      <c r="L1252" s="75"/>
      <c r="M1252" s="75"/>
      <c r="N1252" s="75"/>
    </row>
    <row r="1253" spans="2:14" hidden="1">
      <c r="B1253" s="75"/>
      <c r="C1253" s="75"/>
      <c r="D1253" s="75" t="s">
        <v>1490</v>
      </c>
      <c r="E1253" s="75" t="s">
        <v>1251</v>
      </c>
      <c r="F1253" s="75"/>
      <c r="G1253" s="75" t="s">
        <v>1644</v>
      </c>
      <c r="H1253" s="75" t="s">
        <v>1300</v>
      </c>
      <c r="I1253" s="75" t="s">
        <v>1644</v>
      </c>
      <c r="J1253" s="75"/>
      <c r="K1253" s="75"/>
      <c r="L1253" s="75"/>
      <c r="M1253" s="75"/>
      <c r="N1253" s="75"/>
    </row>
    <row r="1254" spans="2:14" hidden="1">
      <c r="B1254" s="75"/>
      <c r="C1254" s="75"/>
      <c r="D1254" s="75" t="s">
        <v>1323</v>
      </c>
      <c r="E1254" s="75" t="s">
        <v>1004</v>
      </c>
      <c r="F1254" s="75"/>
      <c r="G1254" s="75" t="s">
        <v>663</v>
      </c>
      <c r="H1254" s="75" t="s">
        <v>1300</v>
      </c>
      <c r="I1254" s="75" t="s">
        <v>1644</v>
      </c>
      <c r="J1254" s="75"/>
      <c r="K1254" s="75"/>
      <c r="L1254" s="75"/>
      <c r="M1254" s="75"/>
      <c r="N1254" s="75"/>
    </row>
    <row r="1255" spans="2:14" hidden="1">
      <c r="B1255" s="75"/>
      <c r="C1255" s="75"/>
      <c r="D1255" s="75" t="s">
        <v>1492</v>
      </c>
      <c r="E1255" s="75" t="s">
        <v>1253</v>
      </c>
      <c r="F1255" s="75"/>
      <c r="G1255" s="98" t="s">
        <v>116</v>
      </c>
      <c r="H1255" s="75"/>
      <c r="I1255" s="75"/>
      <c r="J1255" s="75"/>
      <c r="K1255" s="75"/>
      <c r="L1255" s="75"/>
      <c r="M1255" s="75"/>
      <c r="N1255" s="75"/>
    </row>
    <row r="1256" spans="2:14" hidden="1">
      <c r="B1256" s="75"/>
      <c r="C1256" s="75"/>
      <c r="D1256" s="75" t="s">
        <v>1493</v>
      </c>
      <c r="E1256" s="75" t="s">
        <v>1254</v>
      </c>
      <c r="F1256" s="75"/>
      <c r="G1256" s="75" t="s">
        <v>664</v>
      </c>
      <c r="H1256" s="75" t="s">
        <v>1481</v>
      </c>
      <c r="I1256" s="75" t="s">
        <v>1642</v>
      </c>
      <c r="J1256" s="75"/>
      <c r="K1256" s="75"/>
      <c r="L1256" s="75"/>
      <c r="M1256" s="75"/>
      <c r="N1256" s="75"/>
    </row>
    <row r="1257" spans="2:14" hidden="1">
      <c r="B1257" s="75"/>
      <c r="C1257" s="75"/>
      <c r="D1257" s="75" t="s">
        <v>1495</v>
      </c>
      <c r="E1257" s="75" t="s">
        <v>1256</v>
      </c>
      <c r="F1257" s="75"/>
      <c r="G1257" s="75" t="s">
        <v>665</v>
      </c>
      <c r="H1257" s="75" t="s">
        <v>1481</v>
      </c>
      <c r="I1257" s="75" t="s">
        <v>1642</v>
      </c>
      <c r="J1257" s="75"/>
      <c r="K1257" s="75"/>
      <c r="L1257" s="75"/>
      <c r="M1257" s="75"/>
      <c r="N1257" s="75"/>
    </row>
    <row r="1258" spans="2:14" hidden="1">
      <c r="B1258" s="75"/>
      <c r="C1258" s="75"/>
      <c r="D1258" s="75" t="s">
        <v>1496</v>
      </c>
      <c r="E1258" s="75" t="s">
        <v>1257</v>
      </c>
      <c r="F1258" s="75"/>
      <c r="G1258" s="75" t="s">
        <v>666</v>
      </c>
      <c r="H1258" s="75" t="s">
        <v>1481</v>
      </c>
      <c r="I1258" s="75" t="s">
        <v>1642</v>
      </c>
      <c r="J1258" s="75"/>
      <c r="K1258" s="75"/>
      <c r="L1258" s="75"/>
      <c r="M1258" s="75"/>
      <c r="N1258" s="75"/>
    </row>
    <row r="1259" spans="2:14" hidden="1">
      <c r="B1259" s="75"/>
      <c r="C1259" s="75"/>
      <c r="D1259" s="75" t="s">
        <v>1497</v>
      </c>
      <c r="E1259" s="75" t="s">
        <v>1258</v>
      </c>
      <c r="F1259" s="75"/>
      <c r="G1259" s="75" t="s">
        <v>1508</v>
      </c>
      <c r="H1259" s="75" t="s">
        <v>1300</v>
      </c>
      <c r="I1259" s="75" t="s">
        <v>1508</v>
      </c>
      <c r="J1259" s="75"/>
      <c r="K1259" s="75"/>
      <c r="L1259" s="75"/>
      <c r="M1259" s="75"/>
      <c r="N1259" s="75"/>
    </row>
    <row r="1260" spans="2:14" hidden="1">
      <c r="B1260" s="75"/>
      <c r="C1260" s="75"/>
      <c r="D1260" s="75"/>
      <c r="E1260" s="75"/>
      <c r="F1260" s="75"/>
      <c r="G1260" s="75" t="s">
        <v>189</v>
      </c>
      <c r="H1260" s="75" t="s">
        <v>1300</v>
      </c>
      <c r="I1260" s="75" t="s">
        <v>1508</v>
      </c>
      <c r="J1260" s="75"/>
      <c r="K1260" s="75"/>
      <c r="L1260" s="75"/>
      <c r="M1260" s="75"/>
      <c r="N1260" s="75"/>
    </row>
    <row r="1261" spans="2:14" hidden="1">
      <c r="B1261" s="75"/>
      <c r="C1261" s="75"/>
      <c r="D1261" s="75"/>
      <c r="E1261" s="75"/>
      <c r="F1261" s="75"/>
      <c r="G1261" s="75" t="s">
        <v>42</v>
      </c>
      <c r="H1261" s="75" t="s">
        <v>1481</v>
      </c>
      <c r="I1261" s="75" t="s">
        <v>42</v>
      </c>
      <c r="J1261" s="75"/>
      <c r="K1261" s="75"/>
      <c r="L1261" s="75"/>
      <c r="M1261" s="75"/>
      <c r="N1261" s="75"/>
    </row>
    <row r="1262" spans="2:14" hidden="1">
      <c r="B1262" s="75"/>
      <c r="C1262" s="75"/>
      <c r="D1262" s="75"/>
      <c r="E1262" s="75"/>
      <c r="F1262" s="75"/>
      <c r="G1262" s="75" t="s">
        <v>832</v>
      </c>
      <c r="H1262" s="75" t="s">
        <v>1300</v>
      </c>
      <c r="I1262" s="75" t="s">
        <v>832</v>
      </c>
      <c r="J1262" s="75"/>
      <c r="K1262" s="75"/>
      <c r="L1262" s="75"/>
      <c r="M1262" s="75"/>
      <c r="N1262" s="75"/>
    </row>
    <row r="1263" spans="2:14" hidden="1">
      <c r="B1263" s="75"/>
      <c r="C1263" s="75"/>
      <c r="D1263" s="75"/>
      <c r="E1263" s="75"/>
      <c r="F1263" s="75"/>
      <c r="G1263" s="75" t="s">
        <v>1647</v>
      </c>
      <c r="H1263" s="75" t="s">
        <v>1300</v>
      </c>
      <c r="I1263" s="75" t="s">
        <v>832</v>
      </c>
      <c r="J1263" s="75"/>
      <c r="K1263" s="75"/>
      <c r="L1263" s="75"/>
      <c r="M1263" s="75"/>
      <c r="N1263" s="75"/>
    </row>
    <row r="1264" spans="2:14" hidden="1">
      <c r="G1264" s="75" t="s">
        <v>1509</v>
      </c>
      <c r="H1264" s="75" t="s">
        <v>1481</v>
      </c>
      <c r="I1264" s="75" t="s">
        <v>1509</v>
      </c>
    </row>
    <row r="1265" spans="7:9" hidden="1">
      <c r="G1265" s="75" t="s">
        <v>1642</v>
      </c>
      <c r="H1265" s="75" t="s">
        <v>1481</v>
      </c>
      <c r="I1265" s="75" t="s">
        <v>1642</v>
      </c>
    </row>
    <row r="1266" spans="7:9" hidden="1">
      <c r="G1266" s="75" t="s">
        <v>1510</v>
      </c>
      <c r="H1266" s="75" t="s">
        <v>1314</v>
      </c>
      <c r="I1266" s="75" t="s">
        <v>43</v>
      </c>
    </row>
    <row r="1267" spans="7:9" hidden="1">
      <c r="G1267" s="75" t="s">
        <v>43</v>
      </c>
      <c r="H1267" s="75" t="s">
        <v>1314</v>
      </c>
      <c r="I1267" s="75" t="s">
        <v>43</v>
      </c>
    </row>
    <row r="1268" spans="7:9" hidden="1">
      <c r="G1268" s="75" t="s">
        <v>47</v>
      </c>
      <c r="H1268" s="75" t="s">
        <v>1481</v>
      </c>
      <c r="I1268" s="75" t="s">
        <v>47</v>
      </c>
    </row>
    <row r="1269" spans="7:9" hidden="1">
      <c r="G1269" s="75" t="s">
        <v>833</v>
      </c>
      <c r="H1269" s="75" t="s">
        <v>1300</v>
      </c>
      <c r="I1269" s="75" t="s">
        <v>833</v>
      </c>
    </row>
    <row r="1270" spans="7:9" hidden="1">
      <c r="G1270" s="75" t="s">
        <v>44</v>
      </c>
      <c r="H1270" s="75" t="s">
        <v>1368</v>
      </c>
      <c r="I1270" s="75" t="s">
        <v>44</v>
      </c>
    </row>
    <row r="1271" spans="7:9" hidden="1">
      <c r="G1271" s="75" t="s">
        <v>667</v>
      </c>
      <c r="H1271" s="75" t="s">
        <v>1300</v>
      </c>
      <c r="I1271" s="75" t="s">
        <v>1639</v>
      </c>
    </row>
    <row r="1272" spans="7:9" hidden="1">
      <c r="G1272" s="75" t="s">
        <v>1639</v>
      </c>
      <c r="H1272" s="75" t="s">
        <v>1300</v>
      </c>
      <c r="I1272" s="75" t="s">
        <v>1639</v>
      </c>
    </row>
    <row r="1273" spans="7:9" hidden="1">
      <c r="G1273" s="75" t="s">
        <v>835</v>
      </c>
      <c r="H1273" s="75" t="s">
        <v>1481</v>
      </c>
      <c r="I1273" s="75" t="s">
        <v>835</v>
      </c>
    </row>
    <row r="1274" spans="7:9" hidden="1">
      <c r="G1274" s="75" t="s">
        <v>668</v>
      </c>
      <c r="H1274" s="75" t="s">
        <v>1300</v>
      </c>
      <c r="I1274" s="75" t="s">
        <v>1639</v>
      </c>
    </row>
    <row r="1275" spans="7:9" hidden="1">
      <c r="G1275" s="75" t="s">
        <v>836</v>
      </c>
      <c r="H1275" s="75" t="s">
        <v>1274</v>
      </c>
      <c r="I1275" s="75" t="s">
        <v>836</v>
      </c>
    </row>
    <row r="1276" spans="7:9" hidden="1">
      <c r="G1276" s="75" t="s">
        <v>669</v>
      </c>
      <c r="H1276" s="75" t="s">
        <v>1274</v>
      </c>
      <c r="I1276" s="75" t="s">
        <v>836</v>
      </c>
    </row>
    <row r="1277" spans="7:9" hidden="1">
      <c r="G1277" s="75" t="s">
        <v>670</v>
      </c>
      <c r="H1277" s="75" t="s">
        <v>1274</v>
      </c>
      <c r="I1277" s="75" t="s">
        <v>836</v>
      </c>
    </row>
    <row r="1278" spans="7:9" hidden="1">
      <c r="G1278" s="75" t="s">
        <v>48</v>
      </c>
      <c r="H1278" s="75" t="s">
        <v>1300</v>
      </c>
      <c r="I1278" s="75" t="s">
        <v>48</v>
      </c>
    </row>
    <row r="1279" spans="7:9" hidden="1">
      <c r="G1279" s="75" t="s">
        <v>837</v>
      </c>
      <c r="H1279" s="75" t="s">
        <v>1439</v>
      </c>
      <c r="I1279" s="75" t="s">
        <v>45</v>
      </c>
    </row>
    <row r="1280" spans="7:9" hidden="1">
      <c r="G1280" s="75" t="s">
        <v>45</v>
      </c>
      <c r="H1280" s="75" t="s">
        <v>1439</v>
      </c>
      <c r="I1280" s="75" t="s">
        <v>45</v>
      </c>
    </row>
    <row r="1281" spans="7:9" hidden="1">
      <c r="G1281" s="75" t="s">
        <v>685</v>
      </c>
      <c r="H1281" s="75" t="s">
        <v>1314</v>
      </c>
      <c r="I1281" s="75" t="s">
        <v>1510</v>
      </c>
    </row>
    <row r="1282" spans="7:9" hidden="1">
      <c r="G1282" s="75" t="s">
        <v>686</v>
      </c>
      <c r="H1282" s="75" t="s">
        <v>1314</v>
      </c>
      <c r="I1282" s="75" t="s">
        <v>1510</v>
      </c>
    </row>
    <row r="1283" spans="7:9" hidden="1">
      <c r="G1283" s="75" t="s">
        <v>1511</v>
      </c>
      <c r="H1283" s="75" t="s">
        <v>1494</v>
      </c>
      <c r="I1283" s="75" t="s">
        <v>1511</v>
      </c>
    </row>
    <row r="1284" spans="7:9" hidden="1">
      <c r="G1284" s="75" t="s">
        <v>50</v>
      </c>
      <c r="H1284" s="75" t="s">
        <v>1481</v>
      </c>
      <c r="I1284" s="75" t="s">
        <v>50</v>
      </c>
    </row>
    <row r="1285" spans="7:9" hidden="1">
      <c r="G1285" s="75" t="s">
        <v>1512</v>
      </c>
      <c r="H1285" s="75" t="s">
        <v>1369</v>
      </c>
      <c r="I1285" s="75" t="s">
        <v>1512</v>
      </c>
    </row>
    <row r="1286" spans="7:9" hidden="1">
      <c r="G1286" s="75" t="s">
        <v>46</v>
      </c>
      <c r="H1286" s="75" t="s">
        <v>1369</v>
      </c>
      <c r="I1286" s="75" t="s">
        <v>1512</v>
      </c>
    </row>
    <row r="1287" spans="7:9" hidden="1">
      <c r="G1287" s="75" t="s">
        <v>671</v>
      </c>
      <c r="H1287" s="75" t="s">
        <v>1300</v>
      </c>
      <c r="I1287" s="75" t="s">
        <v>1640</v>
      </c>
    </row>
    <row r="1288" spans="7:9" hidden="1">
      <c r="G1288" s="98" t="s">
        <v>1640</v>
      </c>
      <c r="H1288" s="75" t="s">
        <v>1300</v>
      </c>
      <c r="I1288" s="75" t="s">
        <v>1640</v>
      </c>
    </row>
    <row r="1289" spans="7:9" hidden="1">
      <c r="G1289" s="75" t="s">
        <v>672</v>
      </c>
      <c r="H1289" s="75" t="s">
        <v>1300</v>
      </c>
      <c r="I1289" s="75" t="s">
        <v>1640</v>
      </c>
    </row>
    <row r="1290" spans="7:9" hidden="1">
      <c r="G1290" s="98" t="s">
        <v>116</v>
      </c>
      <c r="H1290" s="75"/>
      <c r="I1290" s="75"/>
    </row>
    <row r="1291" spans="7:9" hidden="1">
      <c r="G1291" s="75" t="s">
        <v>838</v>
      </c>
      <c r="H1291" s="75" t="s">
        <v>1481</v>
      </c>
      <c r="I1291" s="75" t="s">
        <v>838</v>
      </c>
    </row>
    <row r="1292" spans="7:9" hidden="1">
      <c r="G1292" s="75" t="s">
        <v>839</v>
      </c>
      <c r="H1292" s="75" t="s">
        <v>1300</v>
      </c>
      <c r="I1292" s="75" t="s">
        <v>839</v>
      </c>
    </row>
    <row r="1293" spans="7:9" hidden="1">
      <c r="G1293" s="75" t="s">
        <v>1513</v>
      </c>
      <c r="H1293" s="75" t="s">
        <v>1300</v>
      </c>
      <c r="I1293" s="75" t="s">
        <v>1513</v>
      </c>
    </row>
    <row r="1294" spans="7:9" hidden="1">
      <c r="G1294" s="75" t="s">
        <v>1520</v>
      </c>
      <c r="H1294" s="75" t="s">
        <v>1300</v>
      </c>
      <c r="I1294" s="75" t="s">
        <v>1520</v>
      </c>
    </row>
    <row r="1295" spans="7:9" hidden="1">
      <c r="G1295" s="75" t="s">
        <v>1514</v>
      </c>
      <c r="H1295" s="75" t="s">
        <v>1300</v>
      </c>
      <c r="I1295" s="75" t="s">
        <v>1514</v>
      </c>
    </row>
    <row r="1296" spans="7:9" hidden="1">
      <c r="G1296" s="75" t="s">
        <v>190</v>
      </c>
      <c r="H1296" s="75" t="s">
        <v>1300</v>
      </c>
      <c r="I1296" s="75" t="s">
        <v>1514</v>
      </c>
    </row>
    <row r="1297" spans="7:9" hidden="1">
      <c r="G1297" s="75" t="s">
        <v>1515</v>
      </c>
      <c r="H1297" s="75" t="s">
        <v>1300</v>
      </c>
      <c r="I1297" s="75" t="s">
        <v>1515</v>
      </c>
    </row>
    <row r="1298" spans="7:9" hidden="1">
      <c r="G1298" s="75" t="s">
        <v>674</v>
      </c>
      <c r="H1298" s="75" t="s">
        <v>1481</v>
      </c>
      <c r="I1298" s="75" t="s">
        <v>840</v>
      </c>
    </row>
    <row r="1299" spans="7:9" hidden="1">
      <c r="G1299" s="75" t="s">
        <v>840</v>
      </c>
      <c r="H1299" s="75" t="s">
        <v>1481</v>
      </c>
      <c r="I1299" s="75" t="s">
        <v>840</v>
      </c>
    </row>
    <row r="1300" spans="7:9" hidden="1">
      <c r="G1300" s="75" t="s">
        <v>673</v>
      </c>
      <c r="H1300" s="75" t="s">
        <v>1481</v>
      </c>
      <c r="I1300" s="75" t="s">
        <v>840</v>
      </c>
    </row>
    <row r="1301" spans="7:9" hidden="1">
      <c r="G1301" s="75" t="s">
        <v>1516</v>
      </c>
      <c r="H1301" s="75" t="s">
        <v>1314</v>
      </c>
      <c r="I1301" s="75" t="s">
        <v>1516</v>
      </c>
    </row>
    <row r="1302" spans="7:9" hidden="1">
      <c r="G1302" s="75" t="s">
        <v>841</v>
      </c>
      <c r="H1302" s="75" t="s">
        <v>1300</v>
      </c>
      <c r="I1302" s="75" t="s">
        <v>841</v>
      </c>
    </row>
    <row r="1303" spans="7:9" hidden="1">
      <c r="G1303" s="75" t="s">
        <v>842</v>
      </c>
      <c r="H1303" s="75" t="s">
        <v>1300</v>
      </c>
      <c r="I1303" s="75" t="s">
        <v>842</v>
      </c>
    </row>
    <row r="1304" spans="7:9" hidden="1">
      <c r="G1304" s="75" t="s">
        <v>1517</v>
      </c>
      <c r="H1304" s="75" t="s">
        <v>1300</v>
      </c>
      <c r="I1304" s="75" t="s">
        <v>1517</v>
      </c>
    </row>
    <row r="1305" spans="7:9" hidden="1">
      <c r="G1305" s="75" t="s">
        <v>685</v>
      </c>
      <c r="H1305" s="75" t="s">
        <v>1314</v>
      </c>
      <c r="I1305" s="75" t="s">
        <v>1516</v>
      </c>
    </row>
    <row r="1306" spans="7:9" hidden="1">
      <c r="G1306" s="75" t="s">
        <v>686</v>
      </c>
      <c r="H1306" s="75" t="s">
        <v>1314</v>
      </c>
      <c r="I1306" s="75" t="s">
        <v>1516</v>
      </c>
    </row>
    <row r="1307" spans="7:9" hidden="1">
      <c r="G1307" s="75" t="s">
        <v>1518</v>
      </c>
      <c r="H1307" s="75" t="s">
        <v>1274</v>
      </c>
      <c r="I1307" s="75" t="s">
        <v>1518</v>
      </c>
    </row>
    <row r="1308" spans="7:9" hidden="1">
      <c r="G1308" s="75" t="s">
        <v>1519</v>
      </c>
      <c r="H1308" s="75" t="s">
        <v>1439</v>
      </c>
      <c r="I1308" s="75" t="s">
        <v>1519</v>
      </c>
    </row>
    <row r="1309" spans="7:9" hidden="1">
      <c r="G1309" s="75" t="s">
        <v>843</v>
      </c>
      <c r="H1309" s="75" t="s">
        <v>1300</v>
      </c>
      <c r="I1309" s="75" t="s">
        <v>843</v>
      </c>
    </row>
  </sheetData>
  <sheetProtection password="C453" sheet="1" objects="1" scenarios="1" deleteRows="0"/>
  <dataConsolidate/>
  <customSheetViews>
    <customSheetView guid="{81CF54B1-70AB-4A68-BB72-21925B5D4874}" scale="75" fitToPage="1" hiddenColumns="1">
      <pane xSplit="10" ySplit="4" topLeftCell="K5" activePane="bottomRight" state="frozen"/>
      <selection pane="bottomRight" activeCell="D6" sqref="D6:D61"/>
      <pageMargins left="0.7" right="0.7" top="0.75" bottom="0.75" header="0.3" footer="0.3"/>
      <pageSetup orientation="portrait" r:id="rId1"/>
    </customSheetView>
  </customSheetViews>
  <mergeCells count="7">
    <mergeCell ref="A1:O1"/>
    <mergeCell ref="B1002:N1002"/>
    <mergeCell ref="I3:J3"/>
    <mergeCell ref="I2:N2"/>
    <mergeCell ref="A2:A4"/>
    <mergeCell ref="D2:H3"/>
    <mergeCell ref="B2:C3"/>
  </mergeCells>
  <phoneticPr fontId="4" type="noConversion"/>
  <conditionalFormatting sqref="B5:B1001">
    <cfRule type="expression" dxfId="6" priority="20">
      <formula>IF(B5="",TRUE)</formula>
    </cfRule>
  </conditionalFormatting>
  <conditionalFormatting sqref="C5:C1001">
    <cfRule type="expression" dxfId="5" priority="5">
      <formula>IF(C5&lt;&gt;0,TRUE)</formula>
    </cfRule>
    <cfRule type="expression" dxfId="4" priority="6">
      <formula>IF(B5&lt;&gt;0,TRUE)</formula>
    </cfRule>
  </conditionalFormatting>
  <conditionalFormatting sqref="D5:D1001">
    <cfRule type="expression" dxfId="3" priority="2">
      <formula>IF(D5&lt;&gt;0,TRUE)</formula>
    </cfRule>
    <cfRule type="expression" dxfId="2" priority="4">
      <formula>IF(C5="Smelter Not Listed",TRUE)</formula>
    </cfRule>
  </conditionalFormatting>
  <conditionalFormatting sqref="E5:E1001">
    <cfRule type="expression" dxfId="1" priority="1">
      <formula>IF(E5&lt;&gt;0,TRUE)</formula>
    </cfRule>
    <cfRule type="expression" dxfId="0" priority="3">
      <formula>IF(C5="Smelter Not Listed",TRUE)</formula>
    </cfRule>
  </conditionalFormatting>
  <dataValidations count="5">
    <dataValidation type="list" allowBlank="1" showInputMessage="1" showErrorMessage="1" promptTitle="Dropdown field" prompt="Select from dropdown.  Do not enter free form text in this column" sqref="C5:C1001">
      <formula1>INDIRECT(B5)</formula1>
    </dataValidation>
    <dataValidation type="list" allowBlank="1" showInputMessage="1" showErrorMessage="1" sqref="B5:B1001">
      <formula1>Metal</formula1>
    </dataValidation>
    <dataValidation allowBlank="1" showErrorMessage="1" promptTitle="Known Smelter Selection" prompt="Select from the list of known smelters to enter a value.  If your smelter is not listed in this dropdown you may enter freeform text lower in the form in the free form section " sqref="D5:D1001"/>
    <dataValidation type="list" allowBlank="1" showInputMessage="1" showErrorMessage="1" sqref="K3">
      <formula1>"English, 中文 Chinese,日本語 Japanese,한국어 Korean, Français,Português,Deutsch,Español"</formula1>
    </dataValidation>
    <dataValidation type="list" allowBlank="1" showInputMessage="1" showErrorMessage="1" sqref="E5:E1001">
      <formula1>$D$1022:$D$1259</formula1>
    </dataValidation>
  </dataValidations>
  <hyperlinks>
    <hyperlink ref="I2" r:id="rId2" display="http://www.conflictfreesmelter.org/"/>
  </hyperlinks>
  <pageMargins left="0.7" right="0.7" top="0.75" bottom="0.75" header="0.3" footer="0.3"/>
  <pageSetup scale="10" orientation="portrait" r:id="rId3"/>
  <drawing r:id="rId4"/>
  <legacyDrawing r:id="rId5"/>
</worksheet>
</file>

<file path=xl/worksheets/sheet5.xml><?xml version="1.0" encoding="utf-8"?>
<worksheet xmlns="http://schemas.openxmlformats.org/spreadsheetml/2006/main" xmlns:r="http://schemas.openxmlformats.org/officeDocument/2006/relationships">
  <sheetPr codeName="Sheet5"/>
  <dimension ref="A1:H307"/>
  <sheetViews>
    <sheetView workbookViewId="0">
      <selection activeCell="D6" sqref="D6:F6"/>
    </sheetView>
  </sheetViews>
  <sheetFormatPr defaultColWidth="8.7265625" defaultRowHeight="12.6"/>
  <cols>
    <col min="1" max="1" width="1.6328125" style="103" customWidth="1"/>
    <col min="2" max="2" width="39.90625" style="161" customWidth="1"/>
    <col min="3" max="4" width="39.90625" style="103" customWidth="1"/>
    <col min="5" max="5" width="16" style="103" customWidth="1"/>
    <col min="6" max="6" width="8.7265625" style="103"/>
    <col min="7" max="7" width="1.6328125" style="103" customWidth="1"/>
    <col min="8" max="16384" width="8.7265625" style="103"/>
  </cols>
  <sheetData>
    <row r="1" spans="1:7" ht="34.950000000000003" customHeight="1" thickTop="1">
      <c r="A1" s="258" t="str">
        <f>IF(Declaration!$D$3="English",A304,IF(Declaration!$D$3="中文 Chinese",B304,IF(Declaration!$D$3="日本語 Japanese",C304,IF(Declaration!$D$3="한국어 Korean",D304,IF(Declaration!$D$3="Français",E304,IF(Declaration!$D$3="Português",F304,IF(Declaration!$D$3="Deutsch",G304,IF(Declaration!$D$3="Español",H304))))))))</f>
        <v xml:space="preserve">在“申报“工作表上选择报告级别为“产品层面"才必须完成此项。 </v>
      </c>
      <c r="B1" s="259"/>
      <c r="C1" s="259"/>
      <c r="D1" s="259"/>
      <c r="E1" s="259"/>
      <c r="F1" s="259"/>
      <c r="G1" s="260"/>
    </row>
    <row r="2" spans="1:7" ht="27.6">
      <c r="A2" s="261"/>
      <c r="B2" s="263"/>
      <c r="C2" s="264"/>
      <c r="D2" s="265"/>
      <c r="E2" s="104"/>
      <c r="F2" s="105"/>
      <c r="G2" s="269"/>
    </row>
    <row r="3" spans="1:7" ht="63" customHeight="1">
      <c r="A3" s="261"/>
      <c r="B3" s="266"/>
      <c r="C3" s="267"/>
      <c r="D3" s="268"/>
      <c r="E3" s="147"/>
      <c r="F3" s="106"/>
      <c r="G3" s="269"/>
    </row>
    <row r="4" spans="1:7" ht="15.75" customHeight="1">
      <c r="A4" s="261"/>
      <c r="B4" s="234" t="s">
        <v>1500</v>
      </c>
      <c r="C4" s="234"/>
      <c r="D4" s="234"/>
      <c r="E4" s="234"/>
      <c r="F4" s="234"/>
      <c r="G4" s="269"/>
    </row>
    <row r="5" spans="1:7" ht="15">
      <c r="A5" s="261"/>
      <c r="B5" s="158" t="str">
        <f>IF(Declaration!$D$3="English",A305,IF(Declaration!$D$3="中文 Chinese",B305,IF(Declaration!$D$3="日本語 Japanese",C305,IF(Declaration!$D$3="한국어 Korean",D305,IF(Declaration!$D$3="Français",E305,IF(Declaration!$D$3="Português",F305,IF(Declaration!$D$3="Deutsch",G305,IF(Declaration!$D$3="Español",H305))))))))</f>
        <v>产品或项目料号（*）</v>
      </c>
      <c r="C5" s="99" t="str">
        <f>IF(Declaration!$D$3="English",A306,IF(Declaration!$D$3="中文 Chinese",B306,IF(Declaration!$D$3="日本語 Japanese",C306,IF(Declaration!$D$3="한국어 Korean",D306,IF(Declaration!$D$3="Français",E306,IF(Declaration!$D$3="Português",F306,IF(Declaration!$D$3="Deutsch",G306,IF(Declaration!$D$3="Español",H306))))))))</f>
        <v>产品或项目描述</v>
      </c>
      <c r="D5" s="271" t="str">
        <f>IF(Declaration!$D$3="English",A307,IF(Declaration!$D$3="中文 Chinese",B307,IF(Declaration!$D$3="日本語 Japanese",C307,IF(Declaration!$D$3="한국어 Korean",D307,IF(Declaration!$D$3="Français",E307,IF(Declaration!$D$3="Português",F307,IF(Declaration!$D$3="Deutsch",G307,IF(Declaration!$D$3="Español",H307))))))))</f>
        <v>注释</v>
      </c>
      <c r="E5" s="271"/>
      <c r="F5" s="271"/>
      <c r="G5" s="269"/>
    </row>
    <row r="6" spans="1:7" ht="15">
      <c r="A6" s="261"/>
      <c r="B6" s="159" t="s">
        <v>1735</v>
      </c>
      <c r="C6" s="5"/>
      <c r="D6" s="272" t="s">
        <v>1736</v>
      </c>
      <c r="E6" s="273"/>
      <c r="F6" s="274"/>
      <c r="G6" s="269"/>
    </row>
    <row r="7" spans="1:7" ht="15">
      <c r="A7" s="261"/>
      <c r="B7" s="159"/>
      <c r="C7" s="5"/>
      <c r="D7" s="272"/>
      <c r="E7" s="273"/>
      <c r="F7" s="274"/>
      <c r="G7" s="269"/>
    </row>
    <row r="8" spans="1:7" ht="15">
      <c r="A8" s="261"/>
      <c r="B8" s="159"/>
      <c r="C8" s="5"/>
      <c r="D8" s="272"/>
      <c r="E8" s="273"/>
      <c r="F8" s="274"/>
      <c r="G8" s="269"/>
    </row>
    <row r="9" spans="1:7" ht="15">
      <c r="A9" s="261"/>
      <c r="B9" s="159"/>
      <c r="C9" s="5"/>
      <c r="D9" s="272"/>
      <c r="E9" s="273"/>
      <c r="F9" s="274"/>
      <c r="G9" s="269"/>
    </row>
    <row r="10" spans="1:7" ht="15">
      <c r="A10" s="261"/>
      <c r="B10" s="159"/>
      <c r="C10" s="5"/>
      <c r="D10" s="272"/>
      <c r="E10" s="273"/>
      <c r="F10" s="274"/>
      <c r="G10" s="269"/>
    </row>
    <row r="11" spans="1:7" ht="15">
      <c r="A11" s="261"/>
      <c r="B11" s="159"/>
      <c r="C11" s="5"/>
      <c r="D11" s="272"/>
      <c r="E11" s="273"/>
      <c r="F11" s="274"/>
      <c r="G11" s="269"/>
    </row>
    <row r="12" spans="1:7" ht="15">
      <c r="A12" s="261"/>
      <c r="B12" s="159"/>
      <c r="C12" s="5"/>
      <c r="D12" s="272"/>
      <c r="E12" s="273"/>
      <c r="F12" s="274"/>
      <c r="G12" s="269"/>
    </row>
    <row r="13" spans="1:7" ht="15">
      <c r="A13" s="261"/>
      <c r="B13" s="159"/>
      <c r="C13" s="5"/>
      <c r="D13" s="272"/>
      <c r="E13" s="273"/>
      <c r="F13" s="274"/>
      <c r="G13" s="269"/>
    </row>
    <row r="14" spans="1:7" ht="15">
      <c r="A14" s="261"/>
      <c r="B14" s="159"/>
      <c r="C14" s="5"/>
      <c r="D14" s="272"/>
      <c r="E14" s="273"/>
      <c r="F14" s="274"/>
      <c r="G14" s="269"/>
    </row>
    <row r="15" spans="1:7" ht="15">
      <c r="A15" s="261"/>
      <c r="B15" s="159"/>
      <c r="C15" s="5"/>
      <c r="D15" s="272"/>
      <c r="E15" s="273"/>
      <c r="F15" s="274"/>
      <c r="G15" s="269"/>
    </row>
    <row r="16" spans="1:7" ht="15">
      <c r="A16" s="261"/>
      <c r="B16" s="159"/>
      <c r="C16" s="5"/>
      <c r="D16" s="272"/>
      <c r="E16" s="273"/>
      <c r="F16" s="274"/>
      <c r="G16" s="269"/>
    </row>
    <row r="17" spans="1:7" ht="15">
      <c r="A17" s="261"/>
      <c r="B17" s="159"/>
      <c r="C17" s="5"/>
      <c r="D17" s="272"/>
      <c r="E17" s="273"/>
      <c r="F17" s="274"/>
      <c r="G17" s="269"/>
    </row>
    <row r="18" spans="1:7" ht="15">
      <c r="A18" s="261"/>
      <c r="B18" s="159"/>
      <c r="C18" s="5"/>
      <c r="D18" s="272"/>
      <c r="E18" s="273"/>
      <c r="F18" s="274"/>
      <c r="G18" s="269"/>
    </row>
    <row r="19" spans="1:7" ht="15">
      <c r="A19" s="261"/>
      <c r="B19" s="159"/>
      <c r="C19" s="5"/>
      <c r="D19" s="272"/>
      <c r="E19" s="273"/>
      <c r="F19" s="274"/>
      <c r="G19" s="269"/>
    </row>
    <row r="20" spans="1:7" ht="15">
      <c r="A20" s="261"/>
      <c r="B20" s="159"/>
      <c r="C20" s="5"/>
      <c r="D20" s="272"/>
      <c r="E20" s="273"/>
      <c r="F20" s="274"/>
      <c r="G20" s="269"/>
    </row>
    <row r="21" spans="1:7" ht="15">
      <c r="A21" s="261"/>
      <c r="B21" s="159"/>
      <c r="C21" s="5"/>
      <c r="D21" s="272"/>
      <c r="E21" s="273"/>
      <c r="F21" s="274"/>
      <c r="G21" s="269"/>
    </row>
    <row r="22" spans="1:7" ht="15">
      <c r="A22" s="261"/>
      <c r="B22" s="159"/>
      <c r="C22" s="5"/>
      <c r="D22" s="272"/>
      <c r="E22" s="273"/>
      <c r="F22" s="274"/>
      <c r="G22" s="269"/>
    </row>
    <row r="23" spans="1:7" ht="15">
      <c r="A23" s="261"/>
      <c r="B23" s="159"/>
      <c r="C23" s="5"/>
      <c r="D23" s="272"/>
      <c r="E23" s="273"/>
      <c r="F23" s="274"/>
      <c r="G23" s="269"/>
    </row>
    <row r="24" spans="1:7" ht="15">
      <c r="A24" s="261"/>
      <c r="B24" s="159"/>
      <c r="C24" s="5"/>
      <c r="D24" s="272"/>
      <c r="E24" s="273"/>
      <c r="F24" s="274"/>
      <c r="G24" s="269"/>
    </row>
    <row r="25" spans="1:7" ht="15">
      <c r="A25" s="261"/>
      <c r="B25" s="159"/>
      <c r="C25" s="5"/>
      <c r="D25" s="272"/>
      <c r="E25" s="273"/>
      <c r="F25" s="274"/>
      <c r="G25" s="269"/>
    </row>
    <row r="26" spans="1:7" ht="15">
      <c r="A26" s="261"/>
      <c r="B26" s="159"/>
      <c r="C26" s="5"/>
      <c r="D26" s="272"/>
      <c r="E26" s="273"/>
      <c r="F26" s="274"/>
      <c r="G26" s="269"/>
    </row>
    <row r="27" spans="1:7" ht="15">
      <c r="A27" s="261"/>
      <c r="B27" s="159"/>
      <c r="C27" s="5"/>
      <c r="D27" s="272"/>
      <c r="E27" s="273"/>
      <c r="F27" s="274"/>
      <c r="G27" s="269"/>
    </row>
    <row r="28" spans="1:7" ht="15">
      <c r="A28" s="261"/>
      <c r="B28" s="159"/>
      <c r="C28" s="5"/>
      <c r="D28" s="272"/>
      <c r="E28" s="273"/>
      <c r="F28" s="274"/>
      <c r="G28" s="269"/>
    </row>
    <row r="29" spans="1:7" ht="15">
      <c r="A29" s="261"/>
      <c r="B29" s="159"/>
      <c r="C29" s="5"/>
      <c r="D29" s="272"/>
      <c r="E29" s="273"/>
      <c r="F29" s="274"/>
      <c r="G29" s="269"/>
    </row>
    <row r="30" spans="1:7" ht="15">
      <c r="A30" s="261"/>
      <c r="B30" s="159"/>
      <c r="C30" s="5"/>
      <c r="D30" s="272"/>
      <c r="E30" s="273"/>
      <c r="F30" s="274"/>
      <c r="G30" s="269"/>
    </row>
    <row r="31" spans="1:7" ht="15">
      <c r="A31" s="261"/>
      <c r="B31" s="159"/>
      <c r="C31" s="5"/>
      <c r="D31" s="272"/>
      <c r="E31" s="273"/>
      <c r="F31" s="274"/>
      <c r="G31" s="269"/>
    </row>
    <row r="32" spans="1:7" ht="15">
      <c r="A32" s="261"/>
      <c r="B32" s="159"/>
      <c r="C32" s="5"/>
      <c r="D32" s="272"/>
      <c r="E32" s="273"/>
      <c r="F32" s="274"/>
      <c r="G32" s="269"/>
    </row>
    <row r="33" spans="1:7" ht="15">
      <c r="A33" s="261"/>
      <c r="B33" s="159"/>
      <c r="C33" s="5"/>
      <c r="D33" s="272"/>
      <c r="E33" s="273"/>
      <c r="F33" s="274"/>
      <c r="G33" s="269"/>
    </row>
    <row r="34" spans="1:7" ht="15">
      <c r="A34" s="261"/>
      <c r="B34" s="159"/>
      <c r="C34" s="5"/>
      <c r="D34" s="272"/>
      <c r="E34" s="273"/>
      <c r="F34" s="274"/>
      <c r="G34" s="269"/>
    </row>
    <row r="35" spans="1:7" ht="15">
      <c r="A35" s="261"/>
      <c r="B35" s="159"/>
      <c r="C35" s="5"/>
      <c r="D35" s="272"/>
      <c r="E35" s="273"/>
      <c r="F35" s="274"/>
      <c r="G35" s="269"/>
    </row>
    <row r="36" spans="1:7" ht="15">
      <c r="A36" s="261"/>
      <c r="B36" s="159"/>
      <c r="C36" s="5"/>
      <c r="D36" s="272"/>
      <c r="E36" s="273"/>
      <c r="F36" s="274"/>
      <c r="G36" s="269"/>
    </row>
    <row r="37" spans="1:7" ht="15">
      <c r="A37" s="261"/>
      <c r="B37" s="159"/>
      <c r="C37" s="5"/>
      <c r="D37" s="272"/>
      <c r="E37" s="273"/>
      <c r="F37" s="274"/>
      <c r="G37" s="269"/>
    </row>
    <row r="38" spans="1:7" ht="15">
      <c r="A38" s="261"/>
      <c r="B38" s="159"/>
      <c r="C38" s="5"/>
      <c r="D38" s="272"/>
      <c r="E38" s="273"/>
      <c r="F38" s="274"/>
      <c r="G38" s="269"/>
    </row>
    <row r="39" spans="1:7" ht="15">
      <c r="A39" s="261"/>
      <c r="B39" s="159"/>
      <c r="C39" s="5"/>
      <c r="D39" s="272"/>
      <c r="E39" s="273"/>
      <c r="F39" s="274"/>
      <c r="G39" s="269"/>
    </row>
    <row r="40" spans="1:7" ht="15">
      <c r="A40" s="261"/>
      <c r="B40" s="159"/>
      <c r="C40" s="5"/>
      <c r="D40" s="272"/>
      <c r="E40" s="273"/>
      <c r="F40" s="274"/>
      <c r="G40" s="269"/>
    </row>
    <row r="41" spans="1:7" ht="15">
      <c r="A41" s="261"/>
      <c r="B41" s="159"/>
      <c r="C41" s="5"/>
      <c r="D41" s="272"/>
      <c r="E41" s="273"/>
      <c r="F41" s="274"/>
      <c r="G41" s="269"/>
    </row>
    <row r="42" spans="1:7" ht="15">
      <c r="A42" s="261"/>
      <c r="B42" s="159"/>
      <c r="C42" s="5"/>
      <c r="D42" s="272"/>
      <c r="E42" s="273"/>
      <c r="F42" s="274"/>
      <c r="G42" s="269"/>
    </row>
    <row r="43" spans="1:7" ht="15">
      <c r="A43" s="261"/>
      <c r="B43" s="159"/>
      <c r="C43" s="5"/>
      <c r="D43" s="272"/>
      <c r="E43" s="273"/>
      <c r="F43" s="274"/>
      <c r="G43" s="269"/>
    </row>
    <row r="44" spans="1:7" ht="15">
      <c r="A44" s="261"/>
      <c r="B44" s="159"/>
      <c r="C44" s="5"/>
      <c r="D44" s="272"/>
      <c r="E44" s="273"/>
      <c r="F44" s="274"/>
      <c r="G44" s="269"/>
    </row>
    <row r="45" spans="1:7" ht="15">
      <c r="A45" s="261"/>
      <c r="B45" s="159"/>
      <c r="C45" s="5"/>
      <c r="D45" s="272"/>
      <c r="E45" s="273"/>
      <c r="F45" s="274"/>
      <c r="G45" s="269"/>
    </row>
    <row r="46" spans="1:7" ht="15">
      <c r="A46" s="261"/>
      <c r="B46" s="159"/>
      <c r="C46" s="5"/>
      <c r="D46" s="272"/>
      <c r="E46" s="273"/>
      <c r="F46" s="274"/>
      <c r="G46" s="269"/>
    </row>
    <row r="47" spans="1:7" ht="15">
      <c r="A47" s="261"/>
      <c r="B47" s="159"/>
      <c r="C47" s="5"/>
      <c r="D47" s="272"/>
      <c r="E47" s="273"/>
      <c r="F47" s="274"/>
      <c r="G47" s="269"/>
    </row>
    <row r="48" spans="1:7" ht="15">
      <c r="A48" s="261"/>
      <c r="B48" s="159"/>
      <c r="C48" s="5"/>
      <c r="D48" s="272"/>
      <c r="E48" s="273"/>
      <c r="F48" s="274"/>
      <c r="G48" s="269"/>
    </row>
    <row r="49" spans="1:7" ht="15">
      <c r="A49" s="261"/>
      <c r="B49" s="159"/>
      <c r="C49" s="5"/>
      <c r="D49" s="272"/>
      <c r="E49" s="273"/>
      <c r="F49" s="274"/>
      <c r="G49" s="269"/>
    </row>
    <row r="50" spans="1:7" ht="15">
      <c r="A50" s="261"/>
      <c r="B50" s="159"/>
      <c r="C50" s="5"/>
      <c r="D50" s="272"/>
      <c r="E50" s="273"/>
      <c r="F50" s="274"/>
      <c r="G50" s="269"/>
    </row>
    <row r="51" spans="1:7" ht="15">
      <c r="A51" s="261"/>
      <c r="B51" s="159"/>
      <c r="C51" s="5"/>
      <c r="D51" s="272"/>
      <c r="E51" s="273"/>
      <c r="F51" s="274"/>
      <c r="G51" s="269"/>
    </row>
    <row r="52" spans="1:7" ht="15">
      <c r="A52" s="261"/>
      <c r="B52" s="159"/>
      <c r="C52" s="5"/>
      <c r="D52" s="272"/>
      <c r="E52" s="273"/>
      <c r="F52" s="274"/>
      <c r="G52" s="269"/>
    </row>
    <row r="53" spans="1:7" ht="15">
      <c r="A53" s="261"/>
      <c r="B53" s="159"/>
      <c r="C53" s="5"/>
      <c r="D53" s="272"/>
      <c r="E53" s="273"/>
      <c r="F53" s="274"/>
      <c r="G53" s="269"/>
    </row>
    <row r="54" spans="1:7" ht="15">
      <c r="A54" s="261"/>
      <c r="B54" s="159"/>
      <c r="C54" s="5"/>
      <c r="D54" s="272"/>
      <c r="E54" s="273"/>
      <c r="F54" s="274"/>
      <c r="G54" s="269"/>
    </row>
    <row r="55" spans="1:7" ht="15">
      <c r="A55" s="261"/>
      <c r="B55" s="159"/>
      <c r="C55" s="5"/>
      <c r="D55" s="272"/>
      <c r="E55" s="273"/>
      <c r="F55" s="274"/>
      <c r="G55" s="269"/>
    </row>
    <row r="56" spans="1:7" ht="15">
      <c r="A56" s="261"/>
      <c r="B56" s="159"/>
      <c r="C56" s="5"/>
      <c r="D56" s="272"/>
      <c r="E56" s="273"/>
      <c r="F56" s="274"/>
      <c r="G56" s="269"/>
    </row>
    <row r="57" spans="1:7" ht="15">
      <c r="A57" s="261"/>
      <c r="B57" s="159"/>
      <c r="C57" s="5"/>
      <c r="D57" s="272"/>
      <c r="E57" s="273"/>
      <c r="F57" s="274"/>
      <c r="G57" s="269"/>
    </row>
    <row r="58" spans="1:7" ht="15">
      <c r="A58" s="261"/>
      <c r="B58" s="159"/>
      <c r="C58" s="5"/>
      <c r="D58" s="272"/>
      <c r="E58" s="273"/>
      <c r="F58" s="274"/>
      <c r="G58" s="269"/>
    </row>
    <row r="59" spans="1:7" ht="15">
      <c r="A59" s="261"/>
      <c r="B59" s="159"/>
      <c r="C59" s="5"/>
      <c r="D59" s="272"/>
      <c r="E59" s="273"/>
      <c r="F59" s="274"/>
      <c r="G59" s="269"/>
    </row>
    <row r="60" spans="1:7" ht="15">
      <c r="A60" s="261"/>
      <c r="B60" s="159"/>
      <c r="C60" s="5"/>
      <c r="D60" s="272"/>
      <c r="E60" s="273"/>
      <c r="F60" s="274"/>
      <c r="G60" s="269"/>
    </row>
    <row r="61" spans="1:7" ht="15">
      <c r="A61" s="261"/>
      <c r="B61" s="159"/>
      <c r="C61" s="5"/>
      <c r="D61" s="272"/>
      <c r="E61" s="273"/>
      <c r="F61" s="274"/>
      <c r="G61" s="269"/>
    </row>
    <row r="62" spans="1:7" ht="15">
      <c r="A62" s="261"/>
      <c r="B62" s="159"/>
      <c r="C62" s="5"/>
      <c r="D62" s="272"/>
      <c r="E62" s="273"/>
      <c r="F62" s="274"/>
      <c r="G62" s="269"/>
    </row>
    <row r="63" spans="1:7" ht="15">
      <c r="A63" s="261"/>
      <c r="B63" s="159"/>
      <c r="C63" s="5"/>
      <c r="D63" s="272"/>
      <c r="E63" s="273"/>
      <c r="F63" s="274"/>
      <c r="G63" s="269"/>
    </row>
    <row r="64" spans="1:7" ht="15">
      <c r="A64" s="261"/>
      <c r="B64" s="159"/>
      <c r="C64" s="5"/>
      <c r="D64" s="272"/>
      <c r="E64" s="273"/>
      <c r="F64" s="274"/>
      <c r="G64" s="269"/>
    </row>
    <row r="65" spans="1:7" ht="15">
      <c r="A65" s="261"/>
      <c r="B65" s="159"/>
      <c r="C65" s="5"/>
      <c r="D65" s="272"/>
      <c r="E65" s="273"/>
      <c r="F65" s="274"/>
      <c r="G65" s="269"/>
    </row>
    <row r="66" spans="1:7" ht="15">
      <c r="A66" s="261"/>
      <c r="B66" s="159"/>
      <c r="C66" s="5"/>
      <c r="D66" s="272"/>
      <c r="E66" s="273"/>
      <c r="F66" s="274"/>
      <c r="G66" s="269"/>
    </row>
    <row r="67" spans="1:7" ht="15">
      <c r="A67" s="261"/>
      <c r="B67" s="159"/>
      <c r="C67" s="5"/>
      <c r="D67" s="272"/>
      <c r="E67" s="273"/>
      <c r="F67" s="274"/>
      <c r="G67" s="269"/>
    </row>
    <row r="68" spans="1:7" ht="15">
      <c r="A68" s="261"/>
      <c r="B68" s="159"/>
      <c r="C68" s="5"/>
      <c r="D68" s="272"/>
      <c r="E68" s="273"/>
      <c r="F68" s="274"/>
      <c r="G68" s="269"/>
    </row>
    <row r="69" spans="1:7" ht="15">
      <c r="A69" s="261"/>
      <c r="B69" s="159"/>
      <c r="C69" s="5"/>
      <c r="D69" s="272"/>
      <c r="E69" s="273"/>
      <c r="F69" s="274"/>
      <c r="G69" s="269"/>
    </row>
    <row r="70" spans="1:7" ht="15">
      <c r="A70" s="261"/>
      <c r="B70" s="159"/>
      <c r="C70" s="5"/>
      <c r="D70" s="272"/>
      <c r="E70" s="273"/>
      <c r="F70" s="274"/>
      <c r="G70" s="269"/>
    </row>
    <row r="71" spans="1:7" ht="15">
      <c r="A71" s="261"/>
      <c r="B71" s="159"/>
      <c r="C71" s="5"/>
      <c r="D71" s="272"/>
      <c r="E71" s="273"/>
      <c r="F71" s="274"/>
      <c r="G71" s="269"/>
    </row>
    <row r="72" spans="1:7" ht="15">
      <c r="A72" s="261"/>
      <c r="B72" s="159"/>
      <c r="C72" s="5"/>
      <c r="D72" s="272"/>
      <c r="E72" s="273"/>
      <c r="F72" s="274"/>
      <c r="G72" s="269"/>
    </row>
    <row r="73" spans="1:7" ht="15">
      <c r="A73" s="261"/>
      <c r="B73" s="159"/>
      <c r="C73" s="5"/>
      <c r="D73" s="272"/>
      <c r="E73" s="273"/>
      <c r="F73" s="274"/>
      <c r="G73" s="269"/>
    </row>
    <row r="74" spans="1:7" ht="15">
      <c r="A74" s="261"/>
      <c r="B74" s="159"/>
      <c r="C74" s="5"/>
      <c r="D74" s="272"/>
      <c r="E74" s="273"/>
      <c r="F74" s="274"/>
      <c r="G74" s="269"/>
    </row>
    <row r="75" spans="1:7" ht="15">
      <c r="A75" s="261"/>
      <c r="B75" s="159"/>
      <c r="C75" s="5"/>
      <c r="D75" s="272"/>
      <c r="E75" s="273"/>
      <c r="F75" s="274"/>
      <c r="G75" s="269"/>
    </row>
    <row r="76" spans="1:7" ht="15">
      <c r="A76" s="261"/>
      <c r="B76" s="159"/>
      <c r="C76" s="5"/>
      <c r="D76" s="272"/>
      <c r="E76" s="273"/>
      <c r="F76" s="274"/>
      <c r="G76" s="269"/>
    </row>
    <row r="77" spans="1:7" ht="15">
      <c r="A77" s="261"/>
      <c r="B77" s="159"/>
      <c r="C77" s="5"/>
      <c r="D77" s="272"/>
      <c r="E77" s="273"/>
      <c r="F77" s="274"/>
      <c r="G77" s="269"/>
    </row>
    <row r="78" spans="1:7" ht="15">
      <c r="A78" s="261"/>
      <c r="B78" s="159"/>
      <c r="C78" s="5"/>
      <c r="D78" s="272"/>
      <c r="E78" s="273"/>
      <c r="F78" s="274"/>
      <c r="G78" s="269"/>
    </row>
    <row r="79" spans="1:7" ht="15">
      <c r="A79" s="261"/>
      <c r="B79" s="159"/>
      <c r="C79" s="5"/>
      <c r="D79" s="272"/>
      <c r="E79" s="273"/>
      <c r="F79" s="274"/>
      <c r="G79" s="269"/>
    </row>
    <row r="80" spans="1:7" ht="15">
      <c r="A80" s="261"/>
      <c r="B80" s="159"/>
      <c r="C80" s="5"/>
      <c r="D80" s="272"/>
      <c r="E80" s="273"/>
      <c r="F80" s="274"/>
      <c r="G80" s="269"/>
    </row>
    <row r="81" spans="1:7" ht="15">
      <c r="A81" s="261"/>
      <c r="B81" s="159"/>
      <c r="C81" s="5"/>
      <c r="D81" s="272"/>
      <c r="E81" s="273"/>
      <c r="F81" s="274"/>
      <c r="G81" s="269"/>
    </row>
    <row r="82" spans="1:7" ht="15">
      <c r="A82" s="261"/>
      <c r="B82" s="159"/>
      <c r="C82" s="5"/>
      <c r="D82" s="272"/>
      <c r="E82" s="273"/>
      <c r="F82" s="274"/>
      <c r="G82" s="269"/>
    </row>
    <row r="83" spans="1:7" ht="15">
      <c r="A83" s="261"/>
      <c r="B83" s="159"/>
      <c r="C83" s="5"/>
      <c r="D83" s="272"/>
      <c r="E83" s="273"/>
      <c r="F83" s="274"/>
      <c r="G83" s="269"/>
    </row>
    <row r="84" spans="1:7" ht="15">
      <c r="A84" s="261"/>
      <c r="B84" s="159"/>
      <c r="C84" s="5"/>
      <c r="D84" s="272"/>
      <c r="E84" s="273"/>
      <c r="F84" s="274"/>
      <c r="G84" s="269"/>
    </row>
    <row r="85" spans="1:7" ht="15">
      <c r="A85" s="261"/>
      <c r="B85" s="159"/>
      <c r="C85" s="5"/>
      <c r="D85" s="272"/>
      <c r="E85" s="273"/>
      <c r="F85" s="274"/>
      <c r="G85" s="269"/>
    </row>
    <row r="86" spans="1:7" ht="15">
      <c r="A86" s="261"/>
      <c r="B86" s="159"/>
      <c r="C86" s="5"/>
      <c r="D86" s="272"/>
      <c r="E86" s="273"/>
      <c r="F86" s="274"/>
      <c r="G86" s="269"/>
    </row>
    <row r="87" spans="1:7" ht="15">
      <c r="A87" s="261"/>
      <c r="B87" s="159"/>
      <c r="C87" s="5"/>
      <c r="D87" s="272"/>
      <c r="E87" s="273"/>
      <c r="F87" s="274"/>
      <c r="G87" s="269"/>
    </row>
    <row r="88" spans="1:7" ht="15">
      <c r="A88" s="261"/>
      <c r="B88" s="159"/>
      <c r="C88" s="5"/>
      <c r="D88" s="272"/>
      <c r="E88" s="273"/>
      <c r="F88" s="274"/>
      <c r="G88" s="269"/>
    </row>
    <row r="89" spans="1:7" ht="15">
      <c r="A89" s="261"/>
      <c r="B89" s="159"/>
      <c r="C89" s="5"/>
      <c r="D89" s="272"/>
      <c r="E89" s="273"/>
      <c r="F89" s="274"/>
      <c r="G89" s="269"/>
    </row>
    <row r="90" spans="1:7" ht="15">
      <c r="A90" s="261"/>
      <c r="B90" s="159"/>
      <c r="C90" s="5"/>
      <c r="D90" s="272"/>
      <c r="E90" s="273"/>
      <c r="F90" s="274"/>
      <c r="G90" s="269"/>
    </row>
    <row r="91" spans="1:7" ht="15">
      <c r="A91" s="261"/>
      <c r="B91" s="159"/>
      <c r="C91" s="5"/>
      <c r="D91" s="272"/>
      <c r="E91" s="273"/>
      <c r="F91" s="274"/>
      <c r="G91" s="269"/>
    </row>
    <row r="92" spans="1:7" ht="15">
      <c r="A92" s="261"/>
      <c r="B92" s="159"/>
      <c r="C92" s="5"/>
      <c r="D92" s="272"/>
      <c r="E92" s="273"/>
      <c r="F92" s="274"/>
      <c r="G92" s="269"/>
    </row>
    <row r="93" spans="1:7" ht="15">
      <c r="A93" s="261"/>
      <c r="B93" s="159"/>
      <c r="C93" s="5"/>
      <c r="D93" s="272"/>
      <c r="E93" s="273"/>
      <c r="F93" s="274"/>
      <c r="G93" s="269"/>
    </row>
    <row r="94" spans="1:7" ht="15">
      <c r="A94" s="261"/>
      <c r="B94" s="159"/>
      <c r="C94" s="5"/>
      <c r="D94" s="272"/>
      <c r="E94" s="273"/>
      <c r="F94" s="274"/>
      <c r="G94" s="269"/>
    </row>
    <row r="95" spans="1:7" ht="15">
      <c r="A95" s="261"/>
      <c r="B95" s="159"/>
      <c r="C95" s="5"/>
      <c r="D95" s="272"/>
      <c r="E95" s="273"/>
      <c r="F95" s="274"/>
      <c r="G95" s="269"/>
    </row>
    <row r="96" spans="1:7" ht="15">
      <c r="A96" s="261"/>
      <c r="B96" s="159"/>
      <c r="C96" s="5"/>
      <c r="D96" s="272"/>
      <c r="E96" s="273"/>
      <c r="F96" s="274"/>
      <c r="G96" s="269"/>
    </row>
    <row r="97" spans="1:7" ht="15">
      <c r="A97" s="261"/>
      <c r="B97" s="159"/>
      <c r="C97" s="5"/>
      <c r="D97" s="272"/>
      <c r="E97" s="273"/>
      <c r="F97" s="274"/>
      <c r="G97" s="269"/>
    </row>
    <row r="98" spans="1:7" ht="15">
      <c r="A98" s="261"/>
      <c r="B98" s="159"/>
      <c r="C98" s="5"/>
      <c r="D98" s="272"/>
      <c r="E98" s="273"/>
      <c r="F98" s="274"/>
      <c r="G98" s="269"/>
    </row>
    <row r="99" spans="1:7" ht="15">
      <c r="A99" s="261"/>
      <c r="B99" s="159"/>
      <c r="C99" s="5"/>
      <c r="D99" s="272"/>
      <c r="E99" s="273"/>
      <c r="F99" s="274"/>
      <c r="G99" s="269"/>
    </row>
    <row r="100" spans="1:7" ht="15">
      <c r="A100" s="261"/>
      <c r="B100" s="159"/>
      <c r="C100" s="5"/>
      <c r="D100" s="272"/>
      <c r="E100" s="273"/>
      <c r="F100" s="274"/>
      <c r="G100" s="269"/>
    </row>
    <row r="101" spans="1:7" ht="15">
      <c r="A101" s="261"/>
      <c r="B101" s="160"/>
      <c r="C101" s="57"/>
      <c r="D101" s="272"/>
      <c r="E101" s="273"/>
      <c r="F101" s="274"/>
      <c r="G101" s="269"/>
    </row>
    <row r="102" spans="1:7" ht="15">
      <c r="A102" s="261"/>
      <c r="B102" s="160"/>
      <c r="C102" s="57"/>
      <c r="D102" s="272"/>
      <c r="E102" s="273"/>
      <c r="F102" s="274"/>
      <c r="G102" s="269"/>
    </row>
    <row r="103" spans="1:7" ht="15">
      <c r="A103" s="261"/>
      <c r="B103" s="160"/>
      <c r="C103" s="57"/>
      <c r="D103" s="272"/>
      <c r="E103" s="273"/>
      <c r="F103" s="274"/>
      <c r="G103" s="269"/>
    </row>
    <row r="104" spans="1:7" ht="15">
      <c r="A104" s="261"/>
      <c r="B104" s="160"/>
      <c r="C104" s="57"/>
      <c r="D104" s="272"/>
      <c r="E104" s="273"/>
      <c r="F104" s="274"/>
      <c r="G104" s="269"/>
    </row>
    <row r="105" spans="1:7" ht="15">
      <c r="A105" s="261"/>
      <c r="B105" s="160"/>
      <c r="C105" s="57"/>
      <c r="D105" s="272"/>
      <c r="E105" s="273"/>
      <c r="F105" s="274"/>
      <c r="G105" s="269"/>
    </row>
    <row r="106" spans="1:7" ht="15">
      <c r="A106" s="261"/>
      <c r="B106" s="160"/>
      <c r="C106" s="57"/>
      <c r="D106" s="272"/>
      <c r="E106" s="273"/>
      <c r="F106" s="274"/>
      <c r="G106" s="269"/>
    </row>
    <row r="107" spans="1:7" ht="15">
      <c r="A107" s="261"/>
      <c r="B107" s="160"/>
      <c r="C107" s="57"/>
      <c r="D107" s="272"/>
      <c r="E107" s="273"/>
      <c r="F107" s="274"/>
      <c r="G107" s="269"/>
    </row>
    <row r="108" spans="1:7" ht="15">
      <c r="A108" s="261"/>
      <c r="B108" s="160"/>
      <c r="C108" s="57"/>
      <c r="D108" s="272"/>
      <c r="E108" s="273"/>
      <c r="F108" s="274"/>
      <c r="G108" s="269"/>
    </row>
    <row r="109" spans="1:7" ht="15">
      <c r="A109" s="261"/>
      <c r="B109" s="160"/>
      <c r="C109" s="57"/>
      <c r="D109" s="272"/>
      <c r="E109" s="273"/>
      <c r="F109" s="274"/>
      <c r="G109" s="269"/>
    </row>
    <row r="110" spans="1:7" ht="15">
      <c r="A110" s="261"/>
      <c r="B110" s="160"/>
      <c r="C110" s="57"/>
      <c r="D110" s="272"/>
      <c r="E110" s="273"/>
      <c r="F110" s="274"/>
      <c r="G110" s="269"/>
    </row>
    <row r="111" spans="1:7" ht="15">
      <c r="A111" s="261"/>
      <c r="B111" s="160"/>
      <c r="C111" s="57"/>
      <c r="D111" s="272"/>
      <c r="E111" s="273"/>
      <c r="F111" s="274"/>
      <c r="G111" s="269"/>
    </row>
    <row r="112" spans="1:7" ht="15">
      <c r="A112" s="261"/>
      <c r="B112" s="160"/>
      <c r="C112" s="57"/>
      <c r="D112" s="272"/>
      <c r="E112" s="273"/>
      <c r="F112" s="274"/>
      <c r="G112" s="269"/>
    </row>
    <row r="113" spans="1:7" ht="15">
      <c r="A113" s="261"/>
      <c r="B113" s="160"/>
      <c r="C113" s="57"/>
      <c r="D113" s="272"/>
      <c r="E113" s="273"/>
      <c r="F113" s="274"/>
      <c r="G113" s="269"/>
    </row>
    <row r="114" spans="1:7" ht="15">
      <c r="A114" s="261"/>
      <c r="B114" s="160"/>
      <c r="C114" s="57"/>
      <c r="D114" s="272"/>
      <c r="E114" s="273"/>
      <c r="F114" s="274"/>
      <c r="G114" s="269"/>
    </row>
    <row r="115" spans="1:7" ht="15">
      <c r="A115" s="261"/>
      <c r="B115" s="160"/>
      <c r="C115" s="57"/>
      <c r="D115" s="272"/>
      <c r="E115" s="273"/>
      <c r="F115" s="274"/>
      <c r="G115" s="269"/>
    </row>
    <row r="116" spans="1:7" ht="15">
      <c r="A116" s="261"/>
      <c r="B116" s="160"/>
      <c r="C116" s="57"/>
      <c r="D116" s="272"/>
      <c r="E116" s="273"/>
      <c r="F116" s="274"/>
      <c r="G116" s="269"/>
    </row>
    <row r="117" spans="1:7" ht="15">
      <c r="A117" s="261"/>
      <c r="B117" s="160"/>
      <c r="C117" s="57"/>
      <c r="D117" s="272"/>
      <c r="E117" s="273"/>
      <c r="F117" s="274"/>
      <c r="G117" s="269"/>
    </row>
    <row r="118" spans="1:7" ht="15">
      <c r="A118" s="261"/>
      <c r="B118" s="160"/>
      <c r="C118" s="57"/>
      <c r="D118" s="272"/>
      <c r="E118" s="273"/>
      <c r="F118" s="274"/>
      <c r="G118" s="269"/>
    </row>
    <row r="119" spans="1:7" ht="15">
      <c r="A119" s="261"/>
      <c r="B119" s="160"/>
      <c r="C119" s="57"/>
      <c r="D119" s="272"/>
      <c r="E119" s="273"/>
      <c r="F119" s="274"/>
      <c r="G119" s="269"/>
    </row>
    <row r="120" spans="1:7" ht="15">
      <c r="A120" s="261"/>
      <c r="B120" s="160"/>
      <c r="C120" s="57"/>
      <c r="D120" s="272"/>
      <c r="E120" s="273"/>
      <c r="F120" s="274"/>
      <c r="G120" s="269"/>
    </row>
    <row r="121" spans="1:7" ht="15">
      <c r="A121" s="261"/>
      <c r="B121" s="160"/>
      <c r="C121" s="57"/>
      <c r="D121" s="272"/>
      <c r="E121" s="273"/>
      <c r="F121" s="274"/>
      <c r="G121" s="269"/>
    </row>
    <row r="122" spans="1:7" ht="15">
      <c r="A122" s="261"/>
      <c r="B122" s="160"/>
      <c r="C122" s="57"/>
      <c r="D122" s="272"/>
      <c r="E122" s="273"/>
      <c r="F122" s="274"/>
      <c r="G122" s="269"/>
    </row>
    <row r="123" spans="1:7" ht="15">
      <c r="A123" s="261"/>
      <c r="B123" s="160"/>
      <c r="C123" s="57"/>
      <c r="D123" s="272"/>
      <c r="E123" s="273"/>
      <c r="F123" s="274"/>
      <c r="G123" s="269"/>
    </row>
    <row r="124" spans="1:7" ht="15">
      <c r="A124" s="261"/>
      <c r="B124" s="160"/>
      <c r="C124" s="57"/>
      <c r="D124" s="272"/>
      <c r="E124" s="273"/>
      <c r="F124" s="274"/>
      <c r="G124" s="269"/>
    </row>
    <row r="125" spans="1:7" ht="15">
      <c r="A125" s="261"/>
      <c r="B125" s="160"/>
      <c r="C125" s="57"/>
      <c r="D125" s="272"/>
      <c r="E125" s="273"/>
      <c r="F125" s="274"/>
      <c r="G125" s="269"/>
    </row>
    <row r="126" spans="1:7" ht="15">
      <c r="A126" s="261"/>
      <c r="B126" s="160"/>
      <c r="C126" s="57"/>
      <c r="D126" s="272"/>
      <c r="E126" s="273"/>
      <c r="F126" s="274"/>
      <c r="G126" s="269"/>
    </row>
    <row r="127" spans="1:7" ht="15">
      <c r="A127" s="261"/>
      <c r="B127" s="160"/>
      <c r="C127" s="57"/>
      <c r="D127" s="272"/>
      <c r="E127" s="273"/>
      <c r="F127" s="274"/>
      <c r="G127" s="269"/>
    </row>
    <row r="128" spans="1:7" ht="15">
      <c r="A128" s="261"/>
      <c r="B128" s="160"/>
      <c r="C128" s="57"/>
      <c r="D128" s="272"/>
      <c r="E128" s="273"/>
      <c r="F128" s="274"/>
      <c r="G128" s="269"/>
    </row>
    <row r="129" spans="1:7" ht="15">
      <c r="A129" s="261"/>
      <c r="B129" s="160"/>
      <c r="C129" s="57"/>
      <c r="D129" s="272"/>
      <c r="E129" s="273"/>
      <c r="F129" s="274"/>
      <c r="G129" s="269"/>
    </row>
    <row r="130" spans="1:7" ht="15">
      <c r="A130" s="261"/>
      <c r="B130" s="160"/>
      <c r="C130" s="57"/>
      <c r="D130" s="272"/>
      <c r="E130" s="273"/>
      <c r="F130" s="274"/>
      <c r="G130" s="269"/>
    </row>
    <row r="131" spans="1:7" ht="15">
      <c r="A131" s="261"/>
      <c r="B131" s="160"/>
      <c r="C131" s="57"/>
      <c r="D131" s="272"/>
      <c r="E131" s="273"/>
      <c r="F131" s="274"/>
      <c r="G131" s="269"/>
    </row>
    <row r="132" spans="1:7" ht="15">
      <c r="A132" s="261"/>
      <c r="B132" s="160"/>
      <c r="C132" s="57"/>
      <c r="D132" s="272"/>
      <c r="E132" s="273"/>
      <c r="F132" s="274"/>
      <c r="G132" s="269"/>
    </row>
    <row r="133" spans="1:7" ht="15">
      <c r="A133" s="261"/>
      <c r="B133" s="160"/>
      <c r="C133" s="57"/>
      <c r="D133" s="272"/>
      <c r="E133" s="273"/>
      <c r="F133" s="274"/>
      <c r="G133" s="269"/>
    </row>
    <row r="134" spans="1:7" ht="15">
      <c r="A134" s="261"/>
      <c r="B134" s="160"/>
      <c r="C134" s="57"/>
      <c r="D134" s="272"/>
      <c r="E134" s="273"/>
      <c r="F134" s="274"/>
      <c r="G134" s="269"/>
    </row>
    <row r="135" spans="1:7" ht="15">
      <c r="A135" s="261"/>
      <c r="B135" s="160"/>
      <c r="C135" s="57"/>
      <c r="D135" s="272"/>
      <c r="E135" s="273"/>
      <c r="F135" s="274"/>
      <c r="G135" s="269"/>
    </row>
    <row r="136" spans="1:7" ht="15">
      <c r="A136" s="261"/>
      <c r="B136" s="160"/>
      <c r="C136" s="57"/>
      <c r="D136" s="272"/>
      <c r="E136" s="273"/>
      <c r="F136" s="274"/>
      <c r="G136" s="269"/>
    </row>
    <row r="137" spans="1:7" ht="15">
      <c r="A137" s="261"/>
      <c r="B137" s="160"/>
      <c r="C137" s="57"/>
      <c r="D137" s="272"/>
      <c r="E137" s="273"/>
      <c r="F137" s="274"/>
      <c r="G137" s="269"/>
    </row>
    <row r="138" spans="1:7" ht="15">
      <c r="A138" s="261"/>
      <c r="B138" s="160"/>
      <c r="C138" s="57"/>
      <c r="D138" s="272"/>
      <c r="E138" s="273"/>
      <c r="F138" s="274"/>
      <c r="G138" s="269"/>
    </row>
    <row r="139" spans="1:7" ht="15">
      <c r="A139" s="261"/>
      <c r="B139" s="160"/>
      <c r="C139" s="57"/>
      <c r="D139" s="272"/>
      <c r="E139" s="273"/>
      <c r="F139" s="274"/>
      <c r="G139" s="269"/>
    </row>
    <row r="140" spans="1:7" ht="15">
      <c r="A140" s="261"/>
      <c r="B140" s="160"/>
      <c r="C140" s="57"/>
      <c r="D140" s="272"/>
      <c r="E140" s="273"/>
      <c r="F140" s="274"/>
      <c r="G140" s="269"/>
    </row>
    <row r="141" spans="1:7" ht="15">
      <c r="A141" s="261"/>
      <c r="B141" s="160"/>
      <c r="C141" s="57"/>
      <c r="D141" s="272"/>
      <c r="E141" s="273"/>
      <c r="F141" s="274"/>
      <c r="G141" s="269"/>
    </row>
    <row r="142" spans="1:7" ht="15">
      <c r="A142" s="261"/>
      <c r="B142" s="160"/>
      <c r="C142" s="57"/>
      <c r="D142" s="272"/>
      <c r="E142" s="273"/>
      <c r="F142" s="274"/>
      <c r="G142" s="269"/>
    </row>
    <row r="143" spans="1:7" ht="15">
      <c r="A143" s="261"/>
      <c r="B143" s="160"/>
      <c r="C143" s="57"/>
      <c r="D143" s="272"/>
      <c r="E143" s="273"/>
      <c r="F143" s="274"/>
      <c r="G143" s="269"/>
    </row>
    <row r="144" spans="1:7" ht="15">
      <c r="A144" s="261"/>
      <c r="B144" s="160"/>
      <c r="C144" s="57"/>
      <c r="D144" s="272"/>
      <c r="E144" s="273"/>
      <c r="F144" s="274"/>
      <c r="G144" s="269"/>
    </row>
    <row r="145" spans="1:7" ht="15">
      <c r="A145" s="261"/>
      <c r="B145" s="160"/>
      <c r="C145" s="57"/>
      <c r="D145" s="272"/>
      <c r="E145" s="273"/>
      <c r="F145" s="274"/>
      <c r="G145" s="269"/>
    </row>
    <row r="146" spans="1:7" ht="15">
      <c r="A146" s="261"/>
      <c r="B146" s="160"/>
      <c r="C146" s="57"/>
      <c r="D146" s="272"/>
      <c r="E146" s="273"/>
      <c r="F146" s="274"/>
      <c r="G146" s="269"/>
    </row>
    <row r="147" spans="1:7" ht="15">
      <c r="A147" s="261"/>
      <c r="B147" s="160"/>
      <c r="C147" s="57"/>
      <c r="D147" s="272"/>
      <c r="E147" s="273"/>
      <c r="F147" s="274"/>
      <c r="G147" s="269"/>
    </row>
    <row r="148" spans="1:7" ht="15">
      <c r="A148" s="261"/>
      <c r="B148" s="160"/>
      <c r="C148" s="57"/>
      <c r="D148" s="272"/>
      <c r="E148" s="273"/>
      <c r="F148" s="274"/>
      <c r="G148" s="269"/>
    </row>
    <row r="149" spans="1:7" ht="15">
      <c r="A149" s="261"/>
      <c r="B149" s="160"/>
      <c r="C149" s="57"/>
      <c r="D149" s="272"/>
      <c r="E149" s="273"/>
      <c r="F149" s="274"/>
      <c r="G149" s="269"/>
    </row>
    <row r="150" spans="1:7" ht="15">
      <c r="A150" s="261"/>
      <c r="B150" s="160"/>
      <c r="C150" s="57"/>
      <c r="D150" s="272"/>
      <c r="E150" s="273"/>
      <c r="F150" s="274"/>
      <c r="G150" s="269"/>
    </row>
    <row r="151" spans="1:7" ht="15">
      <c r="A151" s="261"/>
      <c r="B151" s="160"/>
      <c r="C151" s="57"/>
      <c r="D151" s="272"/>
      <c r="E151" s="273"/>
      <c r="F151" s="274"/>
      <c r="G151" s="269"/>
    </row>
    <row r="152" spans="1:7" ht="15">
      <c r="A152" s="261"/>
      <c r="B152" s="160"/>
      <c r="C152" s="57"/>
      <c r="D152" s="272"/>
      <c r="E152" s="273"/>
      <c r="F152" s="274"/>
      <c r="G152" s="269"/>
    </row>
    <row r="153" spans="1:7" ht="15">
      <c r="A153" s="261"/>
      <c r="B153" s="160"/>
      <c r="C153" s="57"/>
      <c r="D153" s="272"/>
      <c r="E153" s="273"/>
      <c r="F153" s="274"/>
      <c r="G153" s="269"/>
    </row>
    <row r="154" spans="1:7" ht="15">
      <c r="A154" s="261"/>
      <c r="B154" s="160"/>
      <c r="C154" s="57"/>
      <c r="D154" s="272"/>
      <c r="E154" s="273"/>
      <c r="F154" s="274"/>
      <c r="G154" s="269"/>
    </row>
    <row r="155" spans="1:7" ht="15">
      <c r="A155" s="261"/>
      <c r="B155" s="160"/>
      <c r="C155" s="57"/>
      <c r="D155" s="272"/>
      <c r="E155" s="273"/>
      <c r="F155" s="274"/>
      <c r="G155" s="269"/>
    </row>
    <row r="156" spans="1:7" ht="15">
      <c r="A156" s="261"/>
      <c r="B156" s="160"/>
      <c r="C156" s="57"/>
      <c r="D156" s="272"/>
      <c r="E156" s="273"/>
      <c r="F156" s="274"/>
      <c r="G156" s="269"/>
    </row>
    <row r="157" spans="1:7" ht="15">
      <c r="A157" s="261"/>
      <c r="B157" s="160"/>
      <c r="C157" s="57"/>
      <c r="D157" s="272"/>
      <c r="E157" s="273"/>
      <c r="F157" s="274"/>
      <c r="G157" s="269"/>
    </row>
    <row r="158" spans="1:7" ht="15">
      <c r="A158" s="261"/>
      <c r="B158" s="160"/>
      <c r="C158" s="57"/>
      <c r="D158" s="272"/>
      <c r="E158" s="273"/>
      <c r="F158" s="274"/>
      <c r="G158" s="269"/>
    </row>
    <row r="159" spans="1:7" ht="15">
      <c r="A159" s="261"/>
      <c r="B159" s="160"/>
      <c r="C159" s="57"/>
      <c r="D159" s="272"/>
      <c r="E159" s="273"/>
      <c r="F159" s="274"/>
      <c r="G159" s="269"/>
    </row>
    <row r="160" spans="1:7" ht="15">
      <c r="A160" s="261"/>
      <c r="B160" s="160"/>
      <c r="C160" s="57"/>
      <c r="D160" s="272"/>
      <c r="E160" s="273"/>
      <c r="F160" s="274"/>
      <c r="G160" s="269"/>
    </row>
    <row r="161" spans="1:7" ht="15">
      <c r="A161" s="261"/>
      <c r="B161" s="160"/>
      <c r="C161" s="57"/>
      <c r="D161" s="272"/>
      <c r="E161" s="273"/>
      <c r="F161" s="274"/>
      <c r="G161" s="269"/>
    </row>
    <row r="162" spans="1:7" ht="15">
      <c r="A162" s="261"/>
      <c r="B162" s="160"/>
      <c r="C162" s="57"/>
      <c r="D162" s="272"/>
      <c r="E162" s="273"/>
      <c r="F162" s="274"/>
      <c r="G162" s="269"/>
    </row>
    <row r="163" spans="1:7" ht="15">
      <c r="A163" s="261"/>
      <c r="B163" s="160"/>
      <c r="C163" s="57"/>
      <c r="D163" s="272"/>
      <c r="E163" s="273"/>
      <c r="F163" s="274"/>
      <c r="G163" s="269"/>
    </row>
    <row r="164" spans="1:7" ht="15">
      <c r="A164" s="261"/>
      <c r="B164" s="160"/>
      <c r="C164" s="57"/>
      <c r="D164" s="272"/>
      <c r="E164" s="273"/>
      <c r="F164" s="274"/>
      <c r="G164" s="269"/>
    </row>
    <row r="165" spans="1:7" ht="15">
      <c r="A165" s="261"/>
      <c r="B165" s="160"/>
      <c r="C165" s="57"/>
      <c r="D165" s="272"/>
      <c r="E165" s="273"/>
      <c r="F165" s="274"/>
      <c r="G165" s="269"/>
    </row>
    <row r="166" spans="1:7" ht="15">
      <c r="A166" s="261"/>
      <c r="B166" s="160"/>
      <c r="C166" s="57"/>
      <c r="D166" s="272"/>
      <c r="E166" s="273"/>
      <c r="F166" s="274"/>
      <c r="G166" s="269"/>
    </row>
    <row r="167" spans="1:7" ht="15">
      <c r="A167" s="261"/>
      <c r="B167" s="160"/>
      <c r="C167" s="57"/>
      <c r="D167" s="272"/>
      <c r="E167" s="273"/>
      <c r="F167" s="274"/>
      <c r="G167" s="269"/>
    </row>
    <row r="168" spans="1:7" ht="15">
      <c r="A168" s="261"/>
      <c r="B168" s="160"/>
      <c r="C168" s="57"/>
      <c r="D168" s="272"/>
      <c r="E168" s="273"/>
      <c r="F168" s="274"/>
      <c r="G168" s="269"/>
    </row>
    <row r="169" spans="1:7" ht="15">
      <c r="A169" s="261"/>
      <c r="B169" s="160"/>
      <c r="C169" s="57"/>
      <c r="D169" s="272"/>
      <c r="E169" s="273"/>
      <c r="F169" s="274"/>
      <c r="G169" s="269"/>
    </row>
    <row r="170" spans="1:7" ht="15">
      <c r="A170" s="261"/>
      <c r="B170" s="160"/>
      <c r="C170" s="57"/>
      <c r="D170" s="272"/>
      <c r="E170" s="273"/>
      <c r="F170" s="274"/>
      <c r="G170" s="269"/>
    </row>
    <row r="171" spans="1:7" ht="15">
      <c r="A171" s="261"/>
      <c r="B171" s="160"/>
      <c r="C171" s="57"/>
      <c r="D171" s="272"/>
      <c r="E171" s="273"/>
      <c r="F171" s="274"/>
      <c r="G171" s="269"/>
    </row>
    <row r="172" spans="1:7" ht="15">
      <c r="A172" s="261"/>
      <c r="B172" s="160"/>
      <c r="C172" s="57"/>
      <c r="D172" s="272"/>
      <c r="E172" s="273"/>
      <c r="F172" s="274"/>
      <c r="G172" s="269"/>
    </row>
    <row r="173" spans="1:7" ht="15">
      <c r="A173" s="261"/>
      <c r="B173" s="160"/>
      <c r="C173" s="57"/>
      <c r="D173" s="272"/>
      <c r="E173" s="273"/>
      <c r="F173" s="274"/>
      <c r="G173" s="269"/>
    </row>
    <row r="174" spans="1:7" ht="15">
      <c r="A174" s="261"/>
      <c r="B174" s="160"/>
      <c r="C174" s="57"/>
      <c r="D174" s="272"/>
      <c r="E174" s="273"/>
      <c r="F174" s="274"/>
      <c r="G174" s="269"/>
    </row>
    <row r="175" spans="1:7" ht="15">
      <c r="A175" s="261"/>
      <c r="B175" s="160"/>
      <c r="C175" s="57"/>
      <c r="D175" s="272"/>
      <c r="E175" s="273"/>
      <c r="F175" s="274"/>
      <c r="G175" s="269"/>
    </row>
    <row r="176" spans="1:7" ht="15">
      <c r="A176" s="261"/>
      <c r="B176" s="160"/>
      <c r="C176" s="57"/>
      <c r="D176" s="272"/>
      <c r="E176" s="273"/>
      <c r="F176" s="274"/>
      <c r="G176" s="269"/>
    </row>
    <row r="177" spans="1:7" ht="15">
      <c r="A177" s="261"/>
      <c r="B177" s="160"/>
      <c r="C177" s="57"/>
      <c r="D177" s="272"/>
      <c r="E177" s="273"/>
      <c r="F177" s="274"/>
      <c r="G177" s="269"/>
    </row>
    <row r="178" spans="1:7" ht="15">
      <c r="A178" s="261"/>
      <c r="B178" s="160"/>
      <c r="C178" s="57"/>
      <c r="D178" s="272"/>
      <c r="E178" s="273"/>
      <c r="F178" s="274"/>
      <c r="G178" s="269"/>
    </row>
    <row r="179" spans="1:7" ht="15">
      <c r="A179" s="261"/>
      <c r="B179" s="160"/>
      <c r="C179" s="57"/>
      <c r="D179" s="272"/>
      <c r="E179" s="273"/>
      <c r="F179" s="274"/>
      <c r="G179" s="269"/>
    </row>
    <row r="180" spans="1:7" ht="15">
      <c r="A180" s="261"/>
      <c r="B180" s="160"/>
      <c r="C180" s="57"/>
      <c r="D180" s="272"/>
      <c r="E180" s="273"/>
      <c r="F180" s="274"/>
      <c r="G180" s="269"/>
    </row>
    <row r="181" spans="1:7" ht="15">
      <c r="A181" s="261"/>
      <c r="B181" s="160"/>
      <c r="C181" s="57"/>
      <c r="D181" s="272"/>
      <c r="E181" s="273"/>
      <c r="F181" s="274"/>
      <c r="G181" s="269"/>
    </row>
    <row r="182" spans="1:7" ht="15">
      <c r="A182" s="261"/>
      <c r="B182" s="160"/>
      <c r="C182" s="57"/>
      <c r="D182" s="272"/>
      <c r="E182" s="273"/>
      <c r="F182" s="274"/>
      <c r="G182" s="269"/>
    </row>
    <row r="183" spans="1:7" ht="15">
      <c r="A183" s="261"/>
      <c r="B183" s="160"/>
      <c r="C183" s="57"/>
      <c r="D183" s="272"/>
      <c r="E183" s="273"/>
      <c r="F183" s="274"/>
      <c r="G183" s="269"/>
    </row>
    <row r="184" spans="1:7" ht="15">
      <c r="A184" s="261"/>
      <c r="B184" s="160"/>
      <c r="C184" s="57"/>
      <c r="D184" s="272"/>
      <c r="E184" s="273"/>
      <c r="F184" s="274"/>
      <c r="G184" s="269"/>
    </row>
    <row r="185" spans="1:7" ht="15">
      <c r="A185" s="261"/>
      <c r="B185" s="160"/>
      <c r="C185" s="57"/>
      <c r="D185" s="272"/>
      <c r="E185" s="273"/>
      <c r="F185" s="274"/>
      <c r="G185" s="269"/>
    </row>
    <row r="186" spans="1:7" ht="15">
      <c r="A186" s="261"/>
      <c r="B186" s="160"/>
      <c r="C186" s="57"/>
      <c r="D186" s="272"/>
      <c r="E186" s="273"/>
      <c r="F186" s="274"/>
      <c r="G186" s="269"/>
    </row>
    <row r="187" spans="1:7" ht="15">
      <c r="A187" s="261"/>
      <c r="B187" s="160"/>
      <c r="C187" s="57"/>
      <c r="D187" s="272"/>
      <c r="E187" s="273"/>
      <c r="F187" s="274"/>
      <c r="G187" s="269"/>
    </row>
    <row r="188" spans="1:7" ht="15">
      <c r="A188" s="261"/>
      <c r="B188" s="160"/>
      <c r="C188" s="57"/>
      <c r="D188" s="272"/>
      <c r="E188" s="273"/>
      <c r="F188" s="274"/>
      <c r="G188" s="269"/>
    </row>
    <row r="189" spans="1:7" ht="15">
      <c r="A189" s="261"/>
      <c r="B189" s="160"/>
      <c r="C189" s="57"/>
      <c r="D189" s="272"/>
      <c r="E189" s="273"/>
      <c r="F189" s="274"/>
      <c r="G189" s="269"/>
    </row>
    <row r="190" spans="1:7" ht="15">
      <c r="A190" s="261"/>
      <c r="B190" s="160"/>
      <c r="C190" s="57"/>
      <c r="D190" s="272"/>
      <c r="E190" s="273"/>
      <c r="F190" s="274"/>
      <c r="G190" s="269"/>
    </row>
    <row r="191" spans="1:7" ht="15">
      <c r="A191" s="261"/>
      <c r="B191" s="160"/>
      <c r="C191" s="57"/>
      <c r="D191" s="272"/>
      <c r="E191" s="273"/>
      <c r="F191" s="274"/>
      <c r="G191" s="269"/>
    </row>
    <row r="192" spans="1:7" ht="15">
      <c r="A192" s="261"/>
      <c r="B192" s="160"/>
      <c r="C192" s="57"/>
      <c r="D192" s="272"/>
      <c r="E192" s="273"/>
      <c r="F192" s="274"/>
      <c r="G192" s="269"/>
    </row>
    <row r="193" spans="1:7" ht="15">
      <c r="A193" s="261"/>
      <c r="B193" s="160"/>
      <c r="C193" s="57"/>
      <c r="D193" s="272"/>
      <c r="E193" s="273"/>
      <c r="F193" s="274"/>
      <c r="G193" s="269"/>
    </row>
    <row r="194" spans="1:7" ht="15">
      <c r="A194" s="261"/>
      <c r="B194" s="160"/>
      <c r="C194" s="57"/>
      <c r="D194" s="272"/>
      <c r="E194" s="273"/>
      <c r="F194" s="274"/>
      <c r="G194" s="269"/>
    </row>
    <row r="195" spans="1:7" ht="15">
      <c r="A195" s="261"/>
      <c r="B195" s="160"/>
      <c r="C195" s="57"/>
      <c r="D195" s="272"/>
      <c r="E195" s="273"/>
      <c r="F195" s="274"/>
      <c r="G195" s="269"/>
    </row>
    <row r="196" spans="1:7" ht="15">
      <c r="A196" s="261"/>
      <c r="B196" s="160"/>
      <c r="C196" s="57"/>
      <c r="D196" s="272"/>
      <c r="E196" s="273"/>
      <c r="F196" s="274"/>
      <c r="G196" s="269"/>
    </row>
    <row r="197" spans="1:7" ht="15">
      <c r="A197" s="261"/>
      <c r="B197" s="160"/>
      <c r="C197" s="57"/>
      <c r="D197" s="272"/>
      <c r="E197" s="273"/>
      <c r="F197" s="274"/>
      <c r="G197" s="269"/>
    </row>
    <row r="198" spans="1:7" ht="15">
      <c r="A198" s="261"/>
      <c r="B198" s="160"/>
      <c r="C198" s="57"/>
      <c r="D198" s="272"/>
      <c r="E198" s="273"/>
      <c r="F198" s="274"/>
      <c r="G198" s="269"/>
    </row>
    <row r="199" spans="1:7" ht="15">
      <c r="A199" s="261"/>
      <c r="B199" s="160"/>
      <c r="C199" s="57"/>
      <c r="D199" s="272"/>
      <c r="E199" s="273"/>
      <c r="F199" s="274"/>
      <c r="G199" s="269"/>
    </row>
    <row r="200" spans="1:7" ht="15">
      <c r="A200" s="261"/>
      <c r="B200" s="160"/>
      <c r="C200" s="57"/>
      <c r="D200" s="272"/>
      <c r="E200" s="273"/>
      <c r="F200" s="274"/>
      <c r="G200" s="269"/>
    </row>
    <row r="201" spans="1:7" ht="15">
      <c r="A201" s="261"/>
      <c r="B201" s="160"/>
      <c r="C201" s="57"/>
      <c r="D201" s="272"/>
      <c r="E201" s="273"/>
      <c r="F201" s="274"/>
      <c r="G201" s="269"/>
    </row>
    <row r="202" spans="1:7" ht="15">
      <c r="A202" s="261"/>
      <c r="B202" s="160"/>
      <c r="C202" s="57"/>
      <c r="D202" s="272"/>
      <c r="E202" s="273"/>
      <c r="F202" s="274"/>
      <c r="G202" s="269"/>
    </row>
    <row r="203" spans="1:7" ht="15">
      <c r="A203" s="261"/>
      <c r="B203" s="160"/>
      <c r="C203" s="57"/>
      <c r="D203" s="272"/>
      <c r="E203" s="273"/>
      <c r="F203" s="274"/>
      <c r="G203" s="269"/>
    </row>
    <row r="204" spans="1:7" ht="15">
      <c r="A204" s="261"/>
      <c r="B204" s="160"/>
      <c r="C204" s="57"/>
      <c r="D204" s="272"/>
      <c r="E204" s="273"/>
      <c r="F204" s="274"/>
      <c r="G204" s="269"/>
    </row>
    <row r="205" spans="1:7" ht="15">
      <c r="A205" s="261"/>
      <c r="B205" s="160"/>
      <c r="C205" s="57"/>
      <c r="D205" s="272"/>
      <c r="E205" s="273"/>
      <c r="F205" s="274"/>
      <c r="G205" s="269"/>
    </row>
    <row r="206" spans="1:7" ht="15">
      <c r="A206" s="261"/>
      <c r="B206" s="160"/>
      <c r="C206" s="57"/>
      <c r="D206" s="272"/>
      <c r="E206" s="273"/>
      <c r="F206" s="274"/>
      <c r="G206" s="269"/>
    </row>
    <row r="207" spans="1:7" ht="15">
      <c r="A207" s="261"/>
      <c r="B207" s="160"/>
      <c r="C207" s="57"/>
      <c r="D207" s="272"/>
      <c r="E207" s="273"/>
      <c r="F207" s="274"/>
      <c r="G207" s="269"/>
    </row>
    <row r="208" spans="1:7" ht="15">
      <c r="A208" s="261"/>
      <c r="B208" s="160"/>
      <c r="C208" s="57"/>
      <c r="D208" s="272"/>
      <c r="E208" s="273"/>
      <c r="F208" s="274"/>
      <c r="G208" s="269"/>
    </row>
    <row r="209" spans="1:7" ht="15">
      <c r="A209" s="261"/>
      <c r="B209" s="160"/>
      <c r="C209" s="57"/>
      <c r="D209" s="272"/>
      <c r="E209" s="273"/>
      <c r="F209" s="274"/>
      <c r="G209" s="269"/>
    </row>
    <row r="210" spans="1:7" ht="15">
      <c r="A210" s="261"/>
      <c r="B210" s="160"/>
      <c r="C210" s="57"/>
      <c r="D210" s="272"/>
      <c r="E210" s="273"/>
      <c r="F210" s="274"/>
      <c r="G210" s="269"/>
    </row>
    <row r="211" spans="1:7" ht="15">
      <c r="A211" s="261"/>
      <c r="B211" s="160"/>
      <c r="C211" s="57"/>
      <c r="D211" s="272"/>
      <c r="E211" s="273"/>
      <c r="F211" s="274"/>
      <c r="G211" s="269"/>
    </row>
    <row r="212" spans="1:7" ht="15">
      <c r="A212" s="261"/>
      <c r="B212" s="160"/>
      <c r="C212" s="57"/>
      <c r="D212" s="272"/>
      <c r="E212" s="273"/>
      <c r="F212" s="274"/>
      <c r="G212" s="269"/>
    </row>
    <row r="213" spans="1:7" ht="15">
      <c r="A213" s="261"/>
      <c r="B213" s="160"/>
      <c r="C213" s="57"/>
      <c r="D213" s="272"/>
      <c r="E213" s="273"/>
      <c r="F213" s="274"/>
      <c r="G213" s="269"/>
    </row>
    <row r="214" spans="1:7" ht="15">
      <c r="A214" s="261"/>
      <c r="B214" s="160"/>
      <c r="C214" s="57"/>
      <c r="D214" s="272"/>
      <c r="E214" s="273"/>
      <c r="F214" s="274"/>
      <c r="G214" s="269"/>
    </row>
    <row r="215" spans="1:7" ht="15">
      <c r="A215" s="261"/>
      <c r="B215" s="160"/>
      <c r="C215" s="57"/>
      <c r="D215" s="272"/>
      <c r="E215" s="273"/>
      <c r="F215" s="274"/>
      <c r="G215" s="269"/>
    </row>
    <row r="216" spans="1:7" ht="15">
      <c r="A216" s="261"/>
      <c r="B216" s="160"/>
      <c r="C216" s="57"/>
      <c r="D216" s="272"/>
      <c r="E216" s="273"/>
      <c r="F216" s="274"/>
      <c r="G216" s="269"/>
    </row>
    <row r="217" spans="1:7" ht="15">
      <c r="A217" s="261"/>
      <c r="B217" s="160"/>
      <c r="C217" s="57"/>
      <c r="D217" s="272"/>
      <c r="E217" s="273"/>
      <c r="F217" s="274"/>
      <c r="G217" s="269"/>
    </row>
    <row r="218" spans="1:7" ht="15">
      <c r="A218" s="261"/>
      <c r="B218" s="160"/>
      <c r="C218" s="57"/>
      <c r="D218" s="272"/>
      <c r="E218" s="273"/>
      <c r="F218" s="274"/>
      <c r="G218" s="269"/>
    </row>
    <row r="219" spans="1:7" ht="15">
      <c r="A219" s="261"/>
      <c r="B219" s="160"/>
      <c r="C219" s="57"/>
      <c r="D219" s="272"/>
      <c r="E219" s="273"/>
      <c r="F219" s="274"/>
      <c r="G219" s="269"/>
    </row>
    <row r="220" spans="1:7" ht="15">
      <c r="A220" s="261"/>
      <c r="B220" s="160"/>
      <c r="C220" s="57"/>
      <c r="D220" s="272"/>
      <c r="E220" s="273"/>
      <c r="F220" s="274"/>
      <c r="G220" s="269"/>
    </row>
    <row r="221" spans="1:7" ht="15">
      <c r="A221" s="261"/>
      <c r="B221" s="160"/>
      <c r="C221" s="57"/>
      <c r="D221" s="272"/>
      <c r="E221" s="273"/>
      <c r="F221" s="274"/>
      <c r="G221" s="269"/>
    </row>
    <row r="222" spans="1:7" ht="15">
      <c r="A222" s="261"/>
      <c r="B222" s="160"/>
      <c r="C222" s="57"/>
      <c r="D222" s="272"/>
      <c r="E222" s="273"/>
      <c r="F222" s="274"/>
      <c r="G222" s="269"/>
    </row>
    <row r="223" spans="1:7" ht="15">
      <c r="A223" s="261"/>
      <c r="B223" s="160"/>
      <c r="C223" s="57"/>
      <c r="D223" s="272"/>
      <c r="E223" s="273"/>
      <c r="F223" s="274"/>
      <c r="G223" s="269"/>
    </row>
    <row r="224" spans="1:7" ht="15">
      <c r="A224" s="261"/>
      <c r="B224" s="160"/>
      <c r="C224" s="57"/>
      <c r="D224" s="272"/>
      <c r="E224" s="273"/>
      <c r="F224" s="274"/>
      <c r="G224" s="269"/>
    </row>
    <row r="225" spans="1:7" ht="15">
      <c r="A225" s="261"/>
      <c r="B225" s="160"/>
      <c r="C225" s="57"/>
      <c r="D225" s="272"/>
      <c r="E225" s="273"/>
      <c r="F225" s="274"/>
      <c r="G225" s="269"/>
    </row>
    <row r="226" spans="1:7" ht="15">
      <c r="A226" s="261"/>
      <c r="B226" s="160"/>
      <c r="C226" s="57"/>
      <c r="D226" s="272"/>
      <c r="E226" s="273"/>
      <c r="F226" s="274"/>
      <c r="G226" s="269"/>
    </row>
    <row r="227" spans="1:7" ht="15">
      <c r="A227" s="261"/>
      <c r="B227" s="160"/>
      <c r="C227" s="57"/>
      <c r="D227" s="272"/>
      <c r="E227" s="273"/>
      <c r="F227" s="274"/>
      <c r="G227" s="269"/>
    </row>
    <row r="228" spans="1:7" ht="15">
      <c r="A228" s="261"/>
      <c r="B228" s="160"/>
      <c r="C228" s="57"/>
      <c r="D228" s="272"/>
      <c r="E228" s="273"/>
      <c r="F228" s="274"/>
      <c r="G228" s="269"/>
    </row>
    <row r="229" spans="1:7" ht="15">
      <c r="A229" s="261"/>
      <c r="B229" s="160"/>
      <c r="C229" s="57"/>
      <c r="D229" s="272"/>
      <c r="E229" s="273"/>
      <c r="F229" s="274"/>
      <c r="G229" s="269"/>
    </row>
    <row r="230" spans="1:7" ht="15">
      <c r="A230" s="261"/>
      <c r="B230" s="160"/>
      <c r="C230" s="57"/>
      <c r="D230" s="272"/>
      <c r="E230" s="273"/>
      <c r="F230" s="274"/>
      <c r="G230" s="269"/>
    </row>
    <row r="231" spans="1:7" ht="15">
      <c r="A231" s="261"/>
      <c r="B231" s="160"/>
      <c r="C231" s="57"/>
      <c r="D231" s="272"/>
      <c r="E231" s="273"/>
      <c r="F231" s="274"/>
      <c r="G231" s="269"/>
    </row>
    <row r="232" spans="1:7" ht="15">
      <c r="A232" s="261"/>
      <c r="B232" s="160"/>
      <c r="C232" s="57"/>
      <c r="D232" s="272"/>
      <c r="E232" s="273"/>
      <c r="F232" s="274"/>
      <c r="G232" s="269"/>
    </row>
    <row r="233" spans="1:7" ht="15">
      <c r="A233" s="261"/>
      <c r="B233" s="160"/>
      <c r="C233" s="57"/>
      <c r="D233" s="272"/>
      <c r="E233" s="273"/>
      <c r="F233" s="274"/>
      <c r="G233" s="269"/>
    </row>
    <row r="234" spans="1:7" ht="15">
      <c r="A234" s="261"/>
      <c r="B234" s="160"/>
      <c r="C234" s="57"/>
      <c r="D234" s="272"/>
      <c r="E234" s="273"/>
      <c r="F234" s="274"/>
      <c r="G234" s="269"/>
    </row>
    <row r="235" spans="1:7" ht="15">
      <c r="A235" s="261"/>
      <c r="B235" s="160"/>
      <c r="C235" s="57"/>
      <c r="D235" s="272"/>
      <c r="E235" s="273"/>
      <c r="F235" s="274"/>
      <c r="G235" s="269"/>
    </row>
    <row r="236" spans="1:7" ht="15">
      <c r="A236" s="261"/>
      <c r="B236" s="160"/>
      <c r="C236" s="57"/>
      <c r="D236" s="272"/>
      <c r="E236" s="273"/>
      <c r="F236" s="274"/>
      <c r="G236" s="269"/>
    </row>
    <row r="237" spans="1:7" ht="15">
      <c r="A237" s="261"/>
      <c r="B237" s="160"/>
      <c r="C237" s="57"/>
      <c r="D237" s="272"/>
      <c r="E237" s="273"/>
      <c r="F237" s="274"/>
      <c r="G237" s="269"/>
    </row>
    <row r="238" spans="1:7" ht="15">
      <c r="A238" s="261"/>
      <c r="B238" s="160"/>
      <c r="C238" s="57"/>
      <c r="D238" s="272"/>
      <c r="E238" s="273"/>
      <c r="F238" s="274"/>
      <c r="G238" s="269"/>
    </row>
    <row r="239" spans="1:7" ht="15">
      <c r="A239" s="261"/>
      <c r="B239" s="160"/>
      <c r="C239" s="57"/>
      <c r="D239" s="272"/>
      <c r="E239" s="273"/>
      <c r="F239" s="274"/>
      <c r="G239" s="269"/>
    </row>
    <row r="240" spans="1:7" ht="15">
      <c r="A240" s="261"/>
      <c r="B240" s="160"/>
      <c r="C240" s="57"/>
      <c r="D240" s="272"/>
      <c r="E240" s="273"/>
      <c r="F240" s="274"/>
      <c r="G240" s="269"/>
    </row>
    <row r="241" spans="1:7" ht="15">
      <c r="A241" s="261"/>
      <c r="B241" s="160"/>
      <c r="C241" s="57"/>
      <c r="D241" s="272"/>
      <c r="E241" s="273"/>
      <c r="F241" s="274"/>
      <c r="G241" s="269"/>
    </row>
    <row r="242" spans="1:7" ht="15">
      <c r="A242" s="261"/>
      <c r="B242" s="160"/>
      <c r="C242" s="57"/>
      <c r="D242" s="272"/>
      <c r="E242" s="273"/>
      <c r="F242" s="274"/>
      <c r="G242" s="269"/>
    </row>
    <row r="243" spans="1:7" ht="15">
      <c r="A243" s="261"/>
      <c r="B243" s="160"/>
      <c r="C243" s="57"/>
      <c r="D243" s="272"/>
      <c r="E243" s="273"/>
      <c r="F243" s="274"/>
      <c r="G243" s="269"/>
    </row>
    <row r="244" spans="1:7" ht="15">
      <c r="A244" s="261"/>
      <c r="B244" s="160"/>
      <c r="C244" s="57"/>
      <c r="D244" s="272"/>
      <c r="E244" s="273"/>
      <c r="F244" s="274"/>
      <c r="G244" s="269"/>
    </row>
    <row r="245" spans="1:7" ht="15">
      <c r="A245" s="261"/>
      <c r="B245" s="160"/>
      <c r="C245" s="57"/>
      <c r="D245" s="272"/>
      <c r="E245" s="273"/>
      <c r="F245" s="274"/>
      <c r="G245" s="269"/>
    </row>
    <row r="246" spans="1:7" ht="15">
      <c r="A246" s="261"/>
      <c r="B246" s="160"/>
      <c r="C246" s="57"/>
      <c r="D246" s="272"/>
      <c r="E246" s="273"/>
      <c r="F246" s="274"/>
      <c r="G246" s="269"/>
    </row>
    <row r="247" spans="1:7" ht="15">
      <c r="A247" s="261"/>
      <c r="B247" s="160"/>
      <c r="C247" s="57"/>
      <c r="D247" s="272"/>
      <c r="E247" s="273"/>
      <c r="F247" s="274"/>
      <c r="G247" s="269"/>
    </row>
    <row r="248" spans="1:7" ht="15">
      <c r="A248" s="261"/>
      <c r="B248" s="160"/>
      <c r="C248" s="57"/>
      <c r="D248" s="272"/>
      <c r="E248" s="273"/>
      <c r="F248" s="274"/>
      <c r="G248" s="269"/>
    </row>
    <row r="249" spans="1:7" ht="15">
      <c r="A249" s="261"/>
      <c r="B249" s="160"/>
      <c r="C249" s="57"/>
      <c r="D249" s="272"/>
      <c r="E249" s="273"/>
      <c r="F249" s="274"/>
      <c r="G249" s="269"/>
    </row>
    <row r="250" spans="1:7" ht="15">
      <c r="A250" s="261"/>
      <c r="B250" s="160"/>
      <c r="C250" s="57"/>
      <c r="D250" s="272"/>
      <c r="E250" s="273"/>
      <c r="F250" s="274"/>
      <c r="G250" s="269"/>
    </row>
    <row r="251" spans="1:7" ht="15">
      <c r="A251" s="261"/>
      <c r="B251" s="160"/>
      <c r="C251" s="57"/>
      <c r="D251" s="272"/>
      <c r="E251" s="273"/>
      <c r="F251" s="274"/>
      <c r="G251" s="269"/>
    </row>
    <row r="252" spans="1:7" ht="15">
      <c r="A252" s="261"/>
      <c r="B252" s="160"/>
      <c r="C252" s="57"/>
      <c r="D252" s="272"/>
      <c r="E252" s="273"/>
      <c r="F252" s="274"/>
      <c r="G252" s="269"/>
    </row>
    <row r="253" spans="1:7" ht="15">
      <c r="A253" s="261"/>
      <c r="B253" s="160"/>
      <c r="C253" s="57"/>
      <c r="D253" s="272"/>
      <c r="E253" s="273"/>
      <c r="F253" s="274"/>
      <c r="G253" s="269"/>
    </row>
    <row r="254" spans="1:7" ht="15">
      <c r="A254" s="261"/>
      <c r="B254" s="160"/>
      <c r="C254" s="57"/>
      <c r="D254" s="272"/>
      <c r="E254" s="273"/>
      <c r="F254" s="274"/>
      <c r="G254" s="269"/>
    </row>
    <row r="255" spans="1:7" ht="15">
      <c r="A255" s="261"/>
      <c r="B255" s="160"/>
      <c r="C255" s="57"/>
      <c r="D255" s="272"/>
      <c r="E255" s="273"/>
      <c r="F255" s="274"/>
      <c r="G255" s="269"/>
    </row>
    <row r="256" spans="1:7" ht="15">
      <c r="A256" s="261"/>
      <c r="B256" s="160"/>
      <c r="C256" s="57"/>
      <c r="D256" s="272"/>
      <c r="E256" s="273"/>
      <c r="F256" s="274"/>
      <c r="G256" s="269"/>
    </row>
    <row r="257" spans="1:7" ht="15">
      <c r="A257" s="261"/>
      <c r="B257" s="160"/>
      <c r="C257" s="57"/>
      <c r="D257" s="272"/>
      <c r="E257" s="273"/>
      <c r="F257" s="274"/>
      <c r="G257" s="269"/>
    </row>
    <row r="258" spans="1:7" ht="15">
      <c r="A258" s="261"/>
      <c r="B258" s="160"/>
      <c r="C258" s="57"/>
      <c r="D258" s="272"/>
      <c r="E258" s="273"/>
      <c r="F258" s="274"/>
      <c r="G258" s="269"/>
    </row>
    <row r="259" spans="1:7" ht="15">
      <c r="A259" s="261"/>
      <c r="B259" s="160"/>
      <c r="C259" s="57"/>
      <c r="D259" s="272"/>
      <c r="E259" s="273"/>
      <c r="F259" s="274"/>
      <c r="G259" s="269"/>
    </row>
    <row r="260" spans="1:7" ht="15">
      <c r="A260" s="261"/>
      <c r="B260" s="160"/>
      <c r="C260" s="57"/>
      <c r="D260" s="272"/>
      <c r="E260" s="273"/>
      <c r="F260" s="274"/>
      <c r="G260" s="269"/>
    </row>
    <row r="261" spans="1:7" ht="15">
      <c r="A261" s="261"/>
      <c r="B261" s="160"/>
      <c r="C261" s="57"/>
      <c r="D261" s="272"/>
      <c r="E261" s="273"/>
      <c r="F261" s="274"/>
      <c r="G261" s="269"/>
    </row>
    <row r="262" spans="1:7" ht="15">
      <c r="A262" s="261"/>
      <c r="B262" s="160"/>
      <c r="C262" s="57"/>
      <c r="D262" s="272"/>
      <c r="E262" s="273"/>
      <c r="F262" s="274"/>
      <c r="G262" s="269"/>
    </row>
    <row r="263" spans="1:7" ht="15">
      <c r="A263" s="261"/>
      <c r="B263" s="160"/>
      <c r="C263" s="57"/>
      <c r="D263" s="272"/>
      <c r="E263" s="273"/>
      <c r="F263" s="274"/>
      <c r="G263" s="269"/>
    </row>
    <row r="264" spans="1:7" ht="15">
      <c r="A264" s="261"/>
      <c r="B264" s="160"/>
      <c r="C264" s="57"/>
      <c r="D264" s="272"/>
      <c r="E264" s="273"/>
      <c r="F264" s="274"/>
      <c r="G264" s="269"/>
    </row>
    <row r="265" spans="1:7" ht="15">
      <c r="A265" s="261"/>
      <c r="B265" s="160"/>
      <c r="C265" s="57"/>
      <c r="D265" s="272"/>
      <c r="E265" s="273"/>
      <c r="F265" s="274"/>
      <c r="G265" s="269"/>
    </row>
    <row r="266" spans="1:7" ht="15">
      <c r="A266" s="261"/>
      <c r="B266" s="160"/>
      <c r="C266" s="57"/>
      <c r="D266" s="272"/>
      <c r="E266" s="273"/>
      <c r="F266" s="274"/>
      <c r="G266" s="269"/>
    </row>
    <row r="267" spans="1:7" ht="15">
      <c r="A267" s="261"/>
      <c r="B267" s="160"/>
      <c r="C267" s="57"/>
      <c r="D267" s="272"/>
      <c r="E267" s="273"/>
      <c r="F267" s="274"/>
      <c r="G267" s="269"/>
    </row>
    <row r="268" spans="1:7" ht="15">
      <c r="A268" s="261"/>
      <c r="B268" s="160"/>
      <c r="C268" s="57"/>
      <c r="D268" s="272"/>
      <c r="E268" s="273"/>
      <c r="F268" s="274"/>
      <c r="G268" s="269"/>
    </row>
    <row r="269" spans="1:7" ht="15">
      <c r="A269" s="261"/>
      <c r="B269" s="160"/>
      <c r="C269" s="57"/>
      <c r="D269" s="272"/>
      <c r="E269" s="273"/>
      <c r="F269" s="274"/>
      <c r="G269" s="269"/>
    </row>
    <row r="270" spans="1:7" ht="15">
      <c r="A270" s="261"/>
      <c r="B270" s="160"/>
      <c r="C270" s="57"/>
      <c r="D270" s="272"/>
      <c r="E270" s="273"/>
      <c r="F270" s="274"/>
      <c r="G270" s="269"/>
    </row>
    <row r="271" spans="1:7" ht="15">
      <c r="A271" s="261"/>
      <c r="B271" s="160"/>
      <c r="C271" s="57"/>
      <c r="D271" s="272"/>
      <c r="E271" s="273"/>
      <c r="F271" s="274"/>
      <c r="G271" s="269"/>
    </row>
    <row r="272" spans="1:7" ht="15">
      <c r="A272" s="261"/>
      <c r="B272" s="160"/>
      <c r="C272" s="57"/>
      <c r="D272" s="272"/>
      <c r="E272" s="273"/>
      <c r="F272" s="274"/>
      <c r="G272" s="269"/>
    </row>
    <row r="273" spans="1:7" ht="15">
      <c r="A273" s="261"/>
      <c r="B273" s="160"/>
      <c r="C273" s="57"/>
      <c r="D273" s="272"/>
      <c r="E273" s="273"/>
      <c r="F273" s="274"/>
      <c r="G273" s="269"/>
    </row>
    <row r="274" spans="1:7" ht="15">
      <c r="A274" s="261"/>
      <c r="B274" s="160"/>
      <c r="C274" s="57"/>
      <c r="D274" s="272"/>
      <c r="E274" s="273"/>
      <c r="F274" s="274"/>
      <c r="G274" s="269"/>
    </row>
    <row r="275" spans="1:7" ht="15">
      <c r="A275" s="261"/>
      <c r="B275" s="160"/>
      <c r="C275" s="57"/>
      <c r="D275" s="272"/>
      <c r="E275" s="273"/>
      <c r="F275" s="274"/>
      <c r="G275" s="269"/>
    </row>
    <row r="276" spans="1:7" ht="15">
      <c r="A276" s="261"/>
      <c r="B276" s="160"/>
      <c r="C276" s="57"/>
      <c r="D276" s="272"/>
      <c r="E276" s="273"/>
      <c r="F276" s="274"/>
      <c r="G276" s="269"/>
    </row>
    <row r="277" spans="1:7" ht="15">
      <c r="A277" s="261"/>
      <c r="B277" s="160"/>
      <c r="C277" s="57"/>
      <c r="D277" s="272"/>
      <c r="E277" s="273"/>
      <c r="F277" s="274"/>
      <c r="G277" s="269"/>
    </row>
    <row r="278" spans="1:7" ht="15">
      <c r="A278" s="261"/>
      <c r="B278" s="160"/>
      <c r="C278" s="57"/>
      <c r="D278" s="272"/>
      <c r="E278" s="273"/>
      <c r="F278" s="274"/>
      <c r="G278" s="269"/>
    </row>
    <row r="279" spans="1:7" ht="15">
      <c r="A279" s="261"/>
      <c r="B279" s="160"/>
      <c r="C279" s="57"/>
      <c r="D279" s="272"/>
      <c r="E279" s="273"/>
      <c r="F279" s="274"/>
      <c r="G279" s="269"/>
    </row>
    <row r="280" spans="1:7" ht="15">
      <c r="A280" s="261"/>
      <c r="B280" s="160"/>
      <c r="C280" s="57"/>
      <c r="D280" s="272"/>
      <c r="E280" s="273"/>
      <c r="F280" s="274"/>
      <c r="G280" s="269"/>
    </row>
    <row r="281" spans="1:7" ht="15">
      <c r="A281" s="261"/>
      <c r="B281" s="160"/>
      <c r="C281" s="57"/>
      <c r="D281" s="272"/>
      <c r="E281" s="273"/>
      <c r="F281" s="274"/>
      <c r="G281" s="269"/>
    </row>
    <row r="282" spans="1:7" ht="15">
      <c r="A282" s="261"/>
      <c r="B282" s="160"/>
      <c r="C282" s="57"/>
      <c r="D282" s="272"/>
      <c r="E282" s="273"/>
      <c r="F282" s="274"/>
      <c r="G282" s="269"/>
    </row>
    <row r="283" spans="1:7" ht="15">
      <c r="A283" s="261"/>
      <c r="B283" s="160"/>
      <c r="C283" s="57"/>
      <c r="D283" s="272"/>
      <c r="E283" s="273"/>
      <c r="F283" s="274"/>
      <c r="G283" s="269"/>
    </row>
    <row r="284" spans="1:7" ht="15">
      <c r="A284" s="261"/>
      <c r="B284" s="160"/>
      <c r="C284" s="57"/>
      <c r="D284" s="272"/>
      <c r="E284" s="273"/>
      <c r="F284" s="274"/>
      <c r="G284" s="269"/>
    </row>
    <row r="285" spans="1:7" ht="15">
      <c r="A285" s="261"/>
      <c r="B285" s="160"/>
      <c r="C285" s="57"/>
      <c r="D285" s="272"/>
      <c r="E285" s="273"/>
      <c r="F285" s="274"/>
      <c r="G285" s="269"/>
    </row>
    <row r="286" spans="1:7" ht="15">
      <c r="A286" s="261"/>
      <c r="B286" s="160"/>
      <c r="C286" s="57"/>
      <c r="D286" s="272"/>
      <c r="E286" s="273"/>
      <c r="F286" s="274"/>
      <c r="G286" s="269"/>
    </row>
    <row r="287" spans="1:7" ht="15">
      <c r="A287" s="261"/>
      <c r="B287" s="160"/>
      <c r="C287" s="57"/>
      <c r="D287" s="272"/>
      <c r="E287" s="273"/>
      <c r="F287" s="274"/>
      <c r="G287" s="269"/>
    </row>
    <row r="288" spans="1:7" ht="15">
      <c r="A288" s="261"/>
      <c r="B288" s="160"/>
      <c r="C288" s="57"/>
      <c r="D288" s="272"/>
      <c r="E288" s="273"/>
      <c r="F288" s="274"/>
      <c r="G288" s="269"/>
    </row>
    <row r="289" spans="1:8" ht="15">
      <c r="A289" s="261"/>
      <c r="B289" s="160"/>
      <c r="C289" s="57"/>
      <c r="D289" s="272"/>
      <c r="E289" s="273"/>
      <c r="F289" s="274"/>
      <c r="G289" s="269"/>
    </row>
    <row r="290" spans="1:8" ht="15">
      <c r="A290" s="261"/>
      <c r="B290" s="160"/>
      <c r="C290" s="57"/>
      <c r="D290" s="272"/>
      <c r="E290" s="273"/>
      <c r="F290" s="274"/>
      <c r="G290" s="269"/>
    </row>
    <row r="291" spans="1:8" ht="15">
      <c r="A291" s="261"/>
      <c r="B291" s="160"/>
      <c r="C291" s="57"/>
      <c r="D291" s="272"/>
      <c r="E291" s="273"/>
      <c r="F291" s="274"/>
      <c r="G291" s="269"/>
    </row>
    <row r="292" spans="1:8" ht="15">
      <c r="A292" s="261"/>
      <c r="B292" s="160"/>
      <c r="C292" s="57"/>
      <c r="D292" s="272"/>
      <c r="E292" s="273"/>
      <c r="F292" s="274"/>
      <c r="G292" s="269"/>
    </row>
    <row r="293" spans="1:8" ht="15">
      <c r="A293" s="261"/>
      <c r="B293" s="160"/>
      <c r="C293" s="57"/>
      <c r="D293" s="272"/>
      <c r="E293" s="273"/>
      <c r="F293" s="274"/>
      <c r="G293" s="269"/>
    </row>
    <row r="294" spans="1:8" ht="15">
      <c r="A294" s="261"/>
      <c r="B294" s="160"/>
      <c r="C294" s="57"/>
      <c r="D294" s="272"/>
      <c r="E294" s="273"/>
      <c r="F294" s="274"/>
      <c r="G294" s="269"/>
    </row>
    <row r="295" spans="1:8" ht="15">
      <c r="A295" s="261"/>
      <c r="B295" s="160"/>
      <c r="C295" s="57"/>
      <c r="D295" s="272"/>
      <c r="E295" s="273"/>
      <c r="F295" s="274"/>
      <c r="G295" s="269"/>
    </row>
    <row r="296" spans="1:8" ht="15">
      <c r="A296" s="261"/>
      <c r="B296" s="160"/>
      <c r="C296" s="57"/>
      <c r="D296" s="272"/>
      <c r="E296" s="273"/>
      <c r="F296" s="274"/>
      <c r="G296" s="269"/>
    </row>
    <row r="297" spans="1:8" ht="15">
      <c r="A297" s="261"/>
      <c r="B297" s="160"/>
      <c r="C297" s="57"/>
      <c r="D297" s="272"/>
      <c r="E297" s="273"/>
      <c r="F297" s="274"/>
      <c r="G297" s="269"/>
    </row>
    <row r="298" spans="1:8" ht="15">
      <c r="A298" s="261"/>
      <c r="B298" s="160"/>
      <c r="C298" s="57"/>
      <c r="D298" s="272"/>
      <c r="E298" s="273"/>
      <c r="F298" s="274"/>
      <c r="G298" s="269"/>
    </row>
    <row r="299" spans="1:8" ht="15">
      <c r="A299" s="261"/>
      <c r="B299" s="160"/>
      <c r="C299" s="57"/>
      <c r="D299" s="272"/>
      <c r="E299" s="273"/>
      <c r="F299" s="274"/>
      <c r="G299" s="269"/>
    </row>
    <row r="300" spans="1:8" ht="15">
      <c r="A300" s="261"/>
      <c r="B300" s="160"/>
      <c r="C300" s="57"/>
      <c r="D300" s="272"/>
      <c r="E300" s="273"/>
      <c r="F300" s="274"/>
      <c r="G300" s="269"/>
    </row>
    <row r="301" spans="1:8" ht="13.2" thickBot="1">
      <c r="A301" s="262"/>
      <c r="B301" s="275" t="s">
        <v>1614</v>
      </c>
      <c r="C301" s="275"/>
      <c r="D301" s="275"/>
      <c r="E301" s="275"/>
      <c r="F301" s="275"/>
      <c r="G301" s="270"/>
    </row>
    <row r="302" spans="1:8" ht="13.2" thickTop="1">
      <c r="D302" s="157" t="s">
        <v>117</v>
      </c>
    </row>
    <row r="303" spans="1:8" hidden="1">
      <c r="A303" s="103" t="s">
        <v>864</v>
      </c>
      <c r="B303" s="161" t="s">
        <v>865</v>
      </c>
      <c r="C303" s="103" t="s">
        <v>866</v>
      </c>
      <c r="D303" s="103" t="s">
        <v>867</v>
      </c>
      <c r="E303" s="103" t="s">
        <v>336</v>
      </c>
      <c r="F303" s="103" t="s">
        <v>337</v>
      </c>
      <c r="G303" s="103" t="s">
        <v>338</v>
      </c>
      <c r="H303" s="103" t="s">
        <v>371</v>
      </c>
    </row>
    <row r="304" spans="1:8" hidden="1">
      <c r="A304" s="103" t="s">
        <v>937</v>
      </c>
      <c r="B304" s="161" t="s">
        <v>549</v>
      </c>
      <c r="C304" s="103" t="s">
        <v>550</v>
      </c>
      <c r="D304" s="103" t="s">
        <v>688</v>
      </c>
      <c r="E304" s="103" t="s">
        <v>113</v>
      </c>
      <c r="F304" s="103" t="s">
        <v>551</v>
      </c>
      <c r="G304" s="103" t="s">
        <v>689</v>
      </c>
      <c r="H304" s="103" t="s">
        <v>98</v>
      </c>
    </row>
    <row r="305" spans="1:8" hidden="1">
      <c r="A305" s="103" t="s">
        <v>938</v>
      </c>
      <c r="B305" s="161" t="s">
        <v>99</v>
      </c>
      <c r="C305" s="103" t="s">
        <v>100</v>
      </c>
      <c r="D305" s="103" t="s">
        <v>101</v>
      </c>
      <c r="E305" s="103" t="s">
        <v>102</v>
      </c>
      <c r="F305" s="103" t="s">
        <v>103</v>
      </c>
      <c r="G305" s="103" t="s">
        <v>104</v>
      </c>
      <c r="H305" s="103" t="s">
        <v>105</v>
      </c>
    </row>
    <row r="306" spans="1:8" hidden="1">
      <c r="A306" s="103" t="s">
        <v>939</v>
      </c>
      <c r="B306" s="161" t="s">
        <v>106</v>
      </c>
      <c r="C306" s="103" t="s">
        <v>107</v>
      </c>
      <c r="D306" s="103" t="s">
        <v>108</v>
      </c>
      <c r="E306" s="103" t="s">
        <v>109</v>
      </c>
      <c r="F306" s="103" t="s">
        <v>110</v>
      </c>
      <c r="G306" s="103" t="s">
        <v>111</v>
      </c>
      <c r="H306" s="103" t="s">
        <v>112</v>
      </c>
    </row>
    <row r="307" spans="1:8" hidden="1">
      <c r="A307" s="103" t="s">
        <v>788</v>
      </c>
      <c r="B307" s="161" t="s">
        <v>874</v>
      </c>
      <c r="C307" s="103" t="s">
        <v>909</v>
      </c>
      <c r="D307" s="103" t="s">
        <v>459</v>
      </c>
      <c r="E307" s="103" t="s">
        <v>460</v>
      </c>
      <c r="F307" s="103" t="s">
        <v>461</v>
      </c>
      <c r="G307" s="103" t="s">
        <v>690</v>
      </c>
      <c r="H307" s="103" t="s">
        <v>463</v>
      </c>
    </row>
  </sheetData>
  <sheetProtection password="C453" sheet="1" objects="1" scenarios="1" insertRows="0" deleteRows="0" sort="0"/>
  <mergeCells count="302">
    <mergeCell ref="B301:F301"/>
    <mergeCell ref="D293:F293"/>
    <mergeCell ref="D294:F294"/>
    <mergeCell ref="D295:F295"/>
    <mergeCell ref="D296:F296"/>
    <mergeCell ref="D297:F297"/>
    <mergeCell ref="D300:F300"/>
    <mergeCell ref="D285:F285"/>
    <mergeCell ref="D286:F286"/>
    <mergeCell ref="D289:F289"/>
    <mergeCell ref="D290:F290"/>
    <mergeCell ref="D298:F298"/>
    <mergeCell ref="D299:F299"/>
    <mergeCell ref="D291:F291"/>
    <mergeCell ref="D292:F292"/>
    <mergeCell ref="D283:F283"/>
    <mergeCell ref="D284:F284"/>
    <mergeCell ref="D279:F279"/>
    <mergeCell ref="D280:F280"/>
    <mergeCell ref="D282:F282"/>
    <mergeCell ref="D287:F287"/>
    <mergeCell ref="D288:F288"/>
    <mergeCell ref="D277:F277"/>
    <mergeCell ref="D278:F278"/>
    <mergeCell ref="D273:F273"/>
    <mergeCell ref="D274:F274"/>
    <mergeCell ref="D269:F269"/>
    <mergeCell ref="D270:F270"/>
    <mergeCell ref="D271:F271"/>
    <mergeCell ref="D267:F267"/>
    <mergeCell ref="D281:F281"/>
    <mergeCell ref="D272:F272"/>
    <mergeCell ref="D255:F255"/>
    <mergeCell ref="D256:F256"/>
    <mergeCell ref="D275:F275"/>
    <mergeCell ref="D276:F276"/>
    <mergeCell ref="D245:F245"/>
    <mergeCell ref="D246:F246"/>
    <mergeCell ref="D247:F247"/>
    <mergeCell ref="D248:F248"/>
    <mergeCell ref="D251:F251"/>
    <mergeCell ref="D249:F249"/>
    <mergeCell ref="D250:F250"/>
    <mergeCell ref="D252:F252"/>
    <mergeCell ref="D268:F268"/>
    <mergeCell ref="D257:F257"/>
    <mergeCell ref="D258:F258"/>
    <mergeCell ref="D259:F259"/>
    <mergeCell ref="D260:F260"/>
    <mergeCell ref="D265:F265"/>
    <mergeCell ref="D266:F266"/>
    <mergeCell ref="D264:F264"/>
    <mergeCell ref="D261:F261"/>
    <mergeCell ref="D262:F262"/>
    <mergeCell ref="D263:F263"/>
    <mergeCell ref="D243:F243"/>
    <mergeCell ref="D244:F244"/>
    <mergeCell ref="D235:F235"/>
    <mergeCell ref="D236:F236"/>
    <mergeCell ref="D253:F253"/>
    <mergeCell ref="D254:F254"/>
    <mergeCell ref="B4:F4"/>
    <mergeCell ref="D239:F239"/>
    <mergeCell ref="D240:F240"/>
    <mergeCell ref="D237:F237"/>
    <mergeCell ref="D238:F238"/>
    <mergeCell ref="D231:F231"/>
    <mergeCell ref="D232:F232"/>
    <mergeCell ref="D233:F233"/>
    <mergeCell ref="D225:F225"/>
    <mergeCell ref="D226:F226"/>
    <mergeCell ref="D227:F227"/>
    <mergeCell ref="D228:F228"/>
    <mergeCell ref="D229:F229"/>
    <mergeCell ref="D230:F230"/>
    <mergeCell ref="D234:F234"/>
    <mergeCell ref="D241:F241"/>
    <mergeCell ref="D242:F242"/>
    <mergeCell ref="D223:F223"/>
    <mergeCell ref="D224:F224"/>
    <mergeCell ref="D213:F213"/>
    <mergeCell ref="D214:F214"/>
    <mergeCell ref="D219:F219"/>
    <mergeCell ref="D220:F220"/>
    <mergeCell ref="D221:F221"/>
    <mergeCell ref="D222:F222"/>
    <mergeCell ref="D215:F215"/>
    <mergeCell ref="D216:F216"/>
    <mergeCell ref="D203:F203"/>
    <mergeCell ref="D204:F204"/>
    <mergeCell ref="D205:F205"/>
    <mergeCell ref="D206:F206"/>
    <mergeCell ref="D199:F199"/>
    <mergeCell ref="D200:F200"/>
    <mergeCell ref="D217:F217"/>
    <mergeCell ref="D218:F218"/>
    <mergeCell ref="D211:F211"/>
    <mergeCell ref="D212:F212"/>
    <mergeCell ref="D201:F201"/>
    <mergeCell ref="D202:F202"/>
    <mergeCell ref="D207:F207"/>
    <mergeCell ref="D208:F208"/>
    <mergeCell ref="D209:F209"/>
    <mergeCell ref="D210:F210"/>
    <mergeCell ref="D189:F189"/>
    <mergeCell ref="D190:F190"/>
    <mergeCell ref="D195:F195"/>
    <mergeCell ref="D196:F196"/>
    <mergeCell ref="D197:F197"/>
    <mergeCell ref="D198:F198"/>
    <mergeCell ref="D191:F191"/>
    <mergeCell ref="D192:F192"/>
    <mergeCell ref="D193:F193"/>
    <mergeCell ref="D194:F194"/>
    <mergeCell ref="D187:F187"/>
    <mergeCell ref="D188:F188"/>
    <mergeCell ref="D177:F177"/>
    <mergeCell ref="D178:F178"/>
    <mergeCell ref="D183:F183"/>
    <mergeCell ref="D184:F184"/>
    <mergeCell ref="D185:F185"/>
    <mergeCell ref="D186:F186"/>
    <mergeCell ref="D179:F179"/>
    <mergeCell ref="D180:F180"/>
    <mergeCell ref="D167:F167"/>
    <mergeCell ref="D168:F168"/>
    <mergeCell ref="D169:F169"/>
    <mergeCell ref="D170:F170"/>
    <mergeCell ref="D163:F163"/>
    <mergeCell ref="D164:F164"/>
    <mergeCell ref="D181:F181"/>
    <mergeCell ref="D182:F182"/>
    <mergeCell ref="D175:F175"/>
    <mergeCell ref="D176:F176"/>
    <mergeCell ref="D165:F165"/>
    <mergeCell ref="D166:F166"/>
    <mergeCell ref="D171:F171"/>
    <mergeCell ref="D172:F172"/>
    <mergeCell ref="D173:F173"/>
    <mergeCell ref="D174:F174"/>
    <mergeCell ref="D153:F153"/>
    <mergeCell ref="D154:F154"/>
    <mergeCell ref="D159:F159"/>
    <mergeCell ref="D160:F160"/>
    <mergeCell ref="D161:F161"/>
    <mergeCell ref="D162:F162"/>
    <mergeCell ref="D155:F155"/>
    <mergeCell ref="D156:F156"/>
    <mergeCell ref="D157:F157"/>
    <mergeCell ref="D158:F158"/>
    <mergeCell ref="D151:F151"/>
    <mergeCell ref="D152:F152"/>
    <mergeCell ref="D141:F141"/>
    <mergeCell ref="D142:F142"/>
    <mergeCell ref="D147:F147"/>
    <mergeCell ref="D148:F148"/>
    <mergeCell ref="D149:F149"/>
    <mergeCell ref="D150:F150"/>
    <mergeCell ref="D143:F143"/>
    <mergeCell ref="D144:F144"/>
    <mergeCell ref="D131:F131"/>
    <mergeCell ref="D132:F132"/>
    <mergeCell ref="D133:F133"/>
    <mergeCell ref="D134:F134"/>
    <mergeCell ref="D127:F127"/>
    <mergeCell ref="D128:F128"/>
    <mergeCell ref="D145:F145"/>
    <mergeCell ref="D146:F146"/>
    <mergeCell ref="D139:F139"/>
    <mergeCell ref="D140:F140"/>
    <mergeCell ref="D129:F129"/>
    <mergeCell ref="D130:F130"/>
    <mergeCell ref="D135:F135"/>
    <mergeCell ref="D136:F136"/>
    <mergeCell ref="D137:F137"/>
    <mergeCell ref="D138:F138"/>
    <mergeCell ref="D117:F117"/>
    <mergeCell ref="D118:F118"/>
    <mergeCell ref="D123:F123"/>
    <mergeCell ref="D124:F124"/>
    <mergeCell ref="D125:F125"/>
    <mergeCell ref="D126:F126"/>
    <mergeCell ref="D119:F119"/>
    <mergeCell ref="D120:F120"/>
    <mergeCell ref="D121:F121"/>
    <mergeCell ref="D122:F122"/>
    <mergeCell ref="D115:F115"/>
    <mergeCell ref="D116:F116"/>
    <mergeCell ref="D105:F105"/>
    <mergeCell ref="D106:F106"/>
    <mergeCell ref="D111:F111"/>
    <mergeCell ref="D112:F112"/>
    <mergeCell ref="D113:F113"/>
    <mergeCell ref="D114:F114"/>
    <mergeCell ref="D107:F107"/>
    <mergeCell ref="D108:F108"/>
    <mergeCell ref="D95:F95"/>
    <mergeCell ref="D96:F96"/>
    <mergeCell ref="D97:F97"/>
    <mergeCell ref="D98:F98"/>
    <mergeCell ref="D91:F91"/>
    <mergeCell ref="D92:F92"/>
    <mergeCell ref="D109:F109"/>
    <mergeCell ref="D110:F110"/>
    <mergeCell ref="D103:F103"/>
    <mergeCell ref="D104:F104"/>
    <mergeCell ref="D93:F93"/>
    <mergeCell ref="D94:F94"/>
    <mergeCell ref="D99:F99"/>
    <mergeCell ref="D100:F100"/>
    <mergeCell ref="D101:F101"/>
    <mergeCell ref="D102:F102"/>
    <mergeCell ref="D81:F81"/>
    <mergeCell ref="D82:F82"/>
    <mergeCell ref="D87:F87"/>
    <mergeCell ref="D88:F88"/>
    <mergeCell ref="D89:F89"/>
    <mergeCell ref="D90:F90"/>
    <mergeCell ref="D83:F83"/>
    <mergeCell ref="D84:F84"/>
    <mergeCell ref="D85:F85"/>
    <mergeCell ref="D86:F86"/>
    <mergeCell ref="D79:F79"/>
    <mergeCell ref="D80:F80"/>
    <mergeCell ref="D69:F69"/>
    <mergeCell ref="D70:F70"/>
    <mergeCell ref="D75:F75"/>
    <mergeCell ref="D76:F76"/>
    <mergeCell ref="D77:F77"/>
    <mergeCell ref="D78:F78"/>
    <mergeCell ref="D71:F71"/>
    <mergeCell ref="D72:F72"/>
    <mergeCell ref="D59:F59"/>
    <mergeCell ref="D60:F60"/>
    <mergeCell ref="D61:F61"/>
    <mergeCell ref="D62:F62"/>
    <mergeCell ref="D55:F55"/>
    <mergeCell ref="D56:F56"/>
    <mergeCell ref="D73:F73"/>
    <mergeCell ref="D74:F74"/>
    <mergeCell ref="D67:F67"/>
    <mergeCell ref="D68:F68"/>
    <mergeCell ref="D57:F57"/>
    <mergeCell ref="D58:F58"/>
    <mergeCell ref="D63:F63"/>
    <mergeCell ref="D64:F64"/>
    <mergeCell ref="D65:F65"/>
    <mergeCell ref="D66:F66"/>
    <mergeCell ref="D45:F45"/>
    <mergeCell ref="D46:F46"/>
    <mergeCell ref="D51:F51"/>
    <mergeCell ref="D52:F52"/>
    <mergeCell ref="D53:F53"/>
    <mergeCell ref="D54:F54"/>
    <mergeCell ref="D47:F47"/>
    <mergeCell ref="D48:F48"/>
    <mergeCell ref="D49:F49"/>
    <mergeCell ref="D50:F50"/>
    <mergeCell ref="D43:F43"/>
    <mergeCell ref="D44:F44"/>
    <mergeCell ref="D29:F29"/>
    <mergeCell ref="D30:F30"/>
    <mergeCell ref="D31:F31"/>
    <mergeCell ref="D32:F32"/>
    <mergeCell ref="D39:F39"/>
    <mergeCell ref="D40:F40"/>
    <mergeCell ref="D41:F41"/>
    <mergeCell ref="D42:F42"/>
    <mergeCell ref="D13:F13"/>
    <mergeCell ref="D14:F14"/>
    <mergeCell ref="D15:F15"/>
    <mergeCell ref="D16:F16"/>
    <mergeCell ref="D35:F35"/>
    <mergeCell ref="D36:F36"/>
    <mergeCell ref="D37:F37"/>
    <mergeCell ref="D38:F38"/>
    <mergeCell ref="D33:F33"/>
    <mergeCell ref="D34:F34"/>
    <mergeCell ref="A1:G1"/>
    <mergeCell ref="A2:A301"/>
    <mergeCell ref="B2:D3"/>
    <mergeCell ref="G2:G301"/>
    <mergeCell ref="D5:F5"/>
    <mergeCell ref="D6:F6"/>
    <mergeCell ref="D7:F7"/>
    <mergeCell ref="D8:F8"/>
    <mergeCell ref="D9:F9"/>
    <mergeCell ref="D10:F10"/>
    <mergeCell ref="D21:F21"/>
    <mergeCell ref="D22:F22"/>
    <mergeCell ref="D17:F17"/>
    <mergeCell ref="D18:F18"/>
    <mergeCell ref="D19:F19"/>
    <mergeCell ref="D20:F20"/>
    <mergeCell ref="D23:F23"/>
    <mergeCell ref="D24:F24"/>
    <mergeCell ref="D25:F25"/>
    <mergeCell ref="D26:F26"/>
    <mergeCell ref="D27:F27"/>
    <mergeCell ref="D28:F28"/>
    <mergeCell ref="D11:F11"/>
    <mergeCell ref="D12:F12"/>
  </mergeCells>
  <phoneticPr fontId="65" type="noConversion"/>
  <hyperlinks>
    <hyperlink ref="B4:F4" location="Declaration!D8" display="Click here to return to Declaration tab"/>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7</vt:i4>
      </vt:variant>
    </vt:vector>
  </HeadingPairs>
  <TitlesOfParts>
    <vt:vector size="12" baseType="lpstr">
      <vt:lpstr>Revision</vt:lpstr>
      <vt:lpstr>Instructions</vt:lpstr>
      <vt:lpstr>Declaration</vt:lpstr>
      <vt:lpstr>Smelter List</vt:lpstr>
      <vt:lpstr>Product List</vt:lpstr>
      <vt:lpstr>Gold</vt:lpstr>
      <vt:lpstr>Metal</vt:lpstr>
      <vt:lpstr>Declaration!Print_Area</vt:lpstr>
      <vt:lpstr>Instructions!Print_Area</vt:lpstr>
      <vt:lpstr>Tantalum</vt:lpstr>
      <vt:lpstr>Tin</vt:lpstr>
      <vt:lpstr>Tungsten</vt:lpstr>
    </vt:vector>
  </TitlesOfParts>
  <Company>Apple Computer,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Kirsty Stevenson</dc:creator>
  <cp:lastModifiedBy>SALES Otto Lin</cp:lastModifiedBy>
  <cp:lastPrinted>2012-12-11T13:58:54Z</cp:lastPrinted>
  <dcterms:created xsi:type="dcterms:W3CDTF">2010-06-21T21:00:23Z</dcterms:created>
  <dcterms:modified xsi:type="dcterms:W3CDTF">2013-08-28T00:40:26Z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